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609" documentId="120_S{2AC9BD13-BADA-5192-A53E-5A8FF88502F6}" xr6:coauthVersionLast="47" xr6:coauthVersionMax="47" xr10:uidLastSave="{095C2BBC-6820-431A-AB45-C43DFD8D3147}"/>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<sst xmlns="http://schemas.openxmlformats.org/spreadsheetml/2006/main" count="180285" uniqueCount="39125">
  <si>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</si>
  <si>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</si>
  <si>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</si>
  <si>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</si>
  <si>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</si>
  <si>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</si>
  <si>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</si>
  <si>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</si>
  <si>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</si>
  <si>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</si>
  <si>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</si>
  <si>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</si>
  <si>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</si>
  <si>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</si>
  <si>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</si>
  <si>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</si>
  <si>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</si>
  <si>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</si>
  <si>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</si>
  <si>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</si>
  <si>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</si>
  <si>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</si>
  <si>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</si>
  <si>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</si>
  <si>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</si>
  <si>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</si>
  <si>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</si>
  <si>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</si>
  <si>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</si>
  <si>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</si>
  <si>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</si>
  <si>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</si>
  <si>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</si>
  <si>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</si>
  <si>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</si>
  <si>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</si>
  <si>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</si>
  <si>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</si>
  <si>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</si>
  <si>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</si>
  <si>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</si>
  <si>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</si>
  <si>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</si>
  <si>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</si>
  <si>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</si>
  <si>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</si>
  <si>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</si>
  <si>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</si>
  <si>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</si>
  <si>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</si>
  <si>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</si>
  <si>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</si>
  <si>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</si>
  <si>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</si>
  <si>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</si>
  <si>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</si>
  <si>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</si>
  <si>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</si>
  <si>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</si>
  <si>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</si>
  <si>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</si>
  <si>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</si>
  <si>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</si>
  <si>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</si>
  <si>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</si>
  <si>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</si>
  <si>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</si>
  <si>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</si>
  <si>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</si>
  <si>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</si>
  <si>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</si>
  <si>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</si>
  <si>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</si>
  <si>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</si>
  <si>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</si>
  <si>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</si>
  <si>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</si>
  <si>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</si>
  <si>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</si>
  <si>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</si>
  <si>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</si>
  <si>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</si>
  <si>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</si>
  <si>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</si>
  <si>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</si>
  <si>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</si>
  <si>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</si>
  <si>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</si>
  <si>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</si>
  <si>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</si>
  <si>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</si>
  <si>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</si>
  <si>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</si>
  <si>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</si>
  <si>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</si>
  <si>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</si>
  <si>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</si>
  <si>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</si>
  <si>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</si>
  <si>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</si>
  <si>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</si>
  <si>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</si>
  <si>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</si>
  <si>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</si>
  <si>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</si>
  <si>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</si>
  <si>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</si>
  <si>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</si>
  <si>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</si>
  <si>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</si>
  <si>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</si>
  <si>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</si>
  <si>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</si>
  <si>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</si>
  <si>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</si>
  <si>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</si>
  <si>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</si>
  <si>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</si>
  <si>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</si>
  <si>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</si>
  <si>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</si>
  <si>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</si>
  <si>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</si>
  <si>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</si>
  <si>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</si>
  <si>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</si>
  <si>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</si>
  <si>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</si>
  <si>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</si>
  <si>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</si>
  <si>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</si>
  <si>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</si>
  <si>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</si>
  <si>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</si>
  <si>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</si>
  <si>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</si>
  <si>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</si>
  <si>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</si>
  <si>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</si>
  <si>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</si>
  <si>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</si>
  <si>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</si>
  <si>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</si>
  <si>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</si>
  <si>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</si>
  <si>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</si>
  <si>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</si>
  <si>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</si>
  <si>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</si>
  <si>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</si>
  <si>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</si>
  <si>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</si>
  <si>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</si>
  <si>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</si>
  <si>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</si>
  <si>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</si>
  <si>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</si>
  <si>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</si>
  <si>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</si>
  <si>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</si>
  <si>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</si>
  <si>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</si>
  <si>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</si>
  <si>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</si>
  <si>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</si>
  <si>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</si>
  <si>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</si>
  <si>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</si>
  <si>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</si>
  <si>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</si>
  <si>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</si>
  <si>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</si>
  <si>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</si>
  <si>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</si>
  <si>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</si>
  <si>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</si>
  <si>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</si>
  <si>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</si>
  <si>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</si>
  <si>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</si>
  <si>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</si>
  <si>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</si>
  <si>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</si>
  <si>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</si>
  <si>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</si>
  <si>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</si>
  <si>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</si>
  <si>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</si>
  <si>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</si>
  <si>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</si>
  <si>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</si>
  <si>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</si>
  <si>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</si>
  <si>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</si>
  <si>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</si>
  <si>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</si>
  <si>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</si>
  <si>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</si>
  <si>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</si>
  <si>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</si>
  <si>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</si>
  <si>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</si>
  <si>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</si>
  <si>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</si>
  <si>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</si>
  <si>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</si>
  <si>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</si>
  <si>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</si>
  <si>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</si>
  <si>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</si>
  <si>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</si>
  <si>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</si>
  <si>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</si>
  <si>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</si>
  <si>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</si>
  <si>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</si>
  <si>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</si>
  <si>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</si>
  <si>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</si>
  <si>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</si>
  <si>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</si>
  <si>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</si>
  <si>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</si>
  <si>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</si>
  <si>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</si>
  <si>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</si>
  <si>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</si>
  <si>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</si>
  <si>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</si>
  <si>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</si>
  <si>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</si>
  <si>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</si>
  <si>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</si>
  <si>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</si>
  <si>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</si>
  <si>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</si>
  <si>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</si>
  <si>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</si>
  <si>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</si>
  <si>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</si>
  <si>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</si>
  <si>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</si>
  <si>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</si>
  <si>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</si>
  <si>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</si>
  <si>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</si>
  <si>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</si>
  <si>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</si>
  <si>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</si>
  <si>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</si>
  <si>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</si>
  <si>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</si>
  <si>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</si>
  <si>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</si>
  <si>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</si>
  <si>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</si>
  <si>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</si>
  <si>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</si>
  <si>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</si>
  <si>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</si>
  <si>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</si>
  <si>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</si>
  <si>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</si>
  <si>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</si>
  <si>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</si>
  <si>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</si>
  <si>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</si>
  <si>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</si>
  <si>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</si>
  <si>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</si>
  <si>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</si>
  <si>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</si>
  <si>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</si>
  <si>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</si>
  <si>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</si>
  <si>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</si>
  <si>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</si>
  <si>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</si>
  <si>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</si>
  <si>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</si>
  <si>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</si>
  <si>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</si>
  <si>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</si>
  <si>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</si>
  <si>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</si>
  <si>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</si>
  <si>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</si>
  <si>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</si>
  <si>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</si>
  <si>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</si>
  <si>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</si>
  <si>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</si>
  <si>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</si>
  <si>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</si>
  <si>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</si>
  <si>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</si>
  <si>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</si>
  <si>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</si>
  <si>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</si>
  <si>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</si>
  <si>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</si>
  <si>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</si>
  <si>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</si>
  <si>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</si>
  <si>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</si>
  <si>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</si>
  <si>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</si>
  <si>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</si>
  <si>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</si>
  <si>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</si>
  <si>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</si>
  <si>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</si>
  <si>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</si>
  <si>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</si>
  <si>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</si>
  <si>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</si>
  <si>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</si>
  <si>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</si>
  <si>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</si>
  <si>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</si>
  <si>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</si>
  <si>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</si>
  <si>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</si>
  <si>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</si>
  <si>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</si>
  <si>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</si>
  <si>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</si>
  <si>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</si>
  <si>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</si>
  <si>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</si>
  <si>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</si>
  <si>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</si>
  <si>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</si>
  <si>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</si>
  <si>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</si>
  <si>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</si>
  <si>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</si>
  <si>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</si>
  <si>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</si>
  <si>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</si>
  <si>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</si>
  <si>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</si>
  <si>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</si>
  <si>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</si>
  <si>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</si>
  <si>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</si>
  <si>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</si>
  <si>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</si>
  <si>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</si>
  <si>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</si>
  <si>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</si>
  <si>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</si>
  <si>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</si>
  <si>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</si>
  <si>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</si>
  <si>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</si>
  <si>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</si>
  <si>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</si>
  <si>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</si>
  <si>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</si>
  <si>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</si>
  <si>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</si>
  <si>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</si>
  <si>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</si>
  <si>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</si>
  <si>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</si>
  <si>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</si>
  <si>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</si>
  <si>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</si>
  <si>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</si>
  <si>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</si>
  <si>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</si>
  <si>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</si>
  <si>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</si>
  <si>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</si>
  <si>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</si>
  <si>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</si>
  <si>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</si>
  <si>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</si>
  <si>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</si>
  <si>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</si>
  <si>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</si>
  <si>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</si>
  <si>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</si>
  <si>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</si>
  <si>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</si>
  <si>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</si>
  <si>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</si>
  <si>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</si>
  <si>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</si>
  <si>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</si>
  <si>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</si>
  <si>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</si>
  <si>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</si>
  <si>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</si>
  <si>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</si>
  <si>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</si>
  <si>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</si>
  <si>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</si>
  <si>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</si>
  <si>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</si>
  <si>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</si>
  <si>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</si>
  <si>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</si>
  <si>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</si>
  <si>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</si>
  <si>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</si>
  <si>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</si>
  <si>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</si>
  <si>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</si>
  <si>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</si>
  <si>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</si>
  <si>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</si>
  <si>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</si>
  <si>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</si>
  <si>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</si>
  <si>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</si>
  <si>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</si>
  <si>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</si>
  <si>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</si>
  <si>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</si>
  <si>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</si>
  <si>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</si>
  <si>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</si>
  <si>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</si>
  <si>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</si>
  <si>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</si>
  <si>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</si>
  <si>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</si>
  <si>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</si>
  <si>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</si>
  <si>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</si>
  <si>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</si>
  <si>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</si>
  <si>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</si>
  <si>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</si>
  <si>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</si>
  <si>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</si>
  <si>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</si>
  <si>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</si>
  <si>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</si>
  <si>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</si>
  <si>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</si>
  <si>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</si>
  <si>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</si>
  <si>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</si>
  <si>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</si>
  <si>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</si>
  <si>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</si>
  <si>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</si>
  <si>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</si>
  <si>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</si>
  <si>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</si>
  <si>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</si>
  <si>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</si>
  <si>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</si>
  <si>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</si>
  <si>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</si>
  <si>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</si>
  <si>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</si>
  <si>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</si>
  <si>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</si>
  <si>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</si>
  <si>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</si>
  <si>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</si>
  <si>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</si>
  <si>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</si>
  <si>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</si>
  <si>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</si>
  <si>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</si>
  <si>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</si>
  <si>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</si>
  <si>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</si>
  <si>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</si>
  <si>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</si>
  <si>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</si>
  <si>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</si>
  <si>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</si>
  <si>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</si>
  <si>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</si>
  <si>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</si>
  <si>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</si>
  <si>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</si>
  <si>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</si>
  <si>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</si>
  <si>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</si>
  <si>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</si>
  <si>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</si>
  <si>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</si>
  <si>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</si>
  <si>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</si>
  <si>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</si>
  <si>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</si>
  <si>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</si>
  <si>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</si>
  <si>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</si>
  <si>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</si>
  <si>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</si>
  <si>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</si>
  <si>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</si>
  <si>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</si>
  <si>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</si>
  <si>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</si>
  <si>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</si>
  <si>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</si>
  <si>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</si>
  <si>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</si>
  <si>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</si>
  <si>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</si>
  <si>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</si>
  <si>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</si>
  <si>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</si>
  <si>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</si>
  <si>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</si>
  <si>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</si>
  <si>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</si>
  <si>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</si>
  <si>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</si>
  <si>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</si>
  <si>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</si>
  <si>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</si>
  <si>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</si>
  <si>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</si>
  <si>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</si>
  <si>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</si>
  <si>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</si>
  <si>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</si>
  <si>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</si>
  <si>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</si>
  <si>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</si>
  <si>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</si>
  <si>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</si>
  <si>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</si>
  <si>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</si>
  <si>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</si>
  <si>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</si>
  <si>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</si>
  <si>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</si>
  <si>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</si>
  <si>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</si>
  <si>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</si>
  <si>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</si>
  <si>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</si>
  <si>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</si>
  <si>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</si>
  <si>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</si>
  <si>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</si>
  <si>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</si>
  <si>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</si>
  <si>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</si>
  <si>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</si>
  <si>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</si>
  <si>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</si>
  <si>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</si>
  <si>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</si>
  <si>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</si>
  <si>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</si>
  <si>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</si>
  <si>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</si>
  <si>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</si>
  <si>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</si>
  <si>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</si>
  <si>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</si>
  <si>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</si>
  <si>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</si>
  <si>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</si>
  <si>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</si>
  <si>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</si>
  <si>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</si>
  <si>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</si>
  <si>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</si>
  <si>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</si>
  <si>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</si>
  <si>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</si>
  <si>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</si>
  <si>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</si>
  <si>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</si>
  <si>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</si>
  <si>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</si>
  <si>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</si>
  <si>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</si>
  <si>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</si>
  <si>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</si>
  <si>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</si>
  <si>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</si>
  <si>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</si>
  <si>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</si>
  <si>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</si>
  <si>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</si>
  <si>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</si>
  <si>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</si>
  <si>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</si>
  <si>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</si>
  <si>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</si>
  <si>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</si>
  <si>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</si>
  <si>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</si>
  <si>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</si>
  <si>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</si>
  <si>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</si>
  <si>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</si>
  <si>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</si>
  <si>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</si>
  <si>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</si>
  <si>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</si>
  <si>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</si>
  <si>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</si>
  <si>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</si>
  <si>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</si>
  <si>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</si>
  <si>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</si>
  <si>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</si>
  <si>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</si>
  <si>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</si>
  <si>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</si>
  <si>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</si>
  <si>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</si>
  <si>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</si>
  <si>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</si>
  <si>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</si>
  <si>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</si>
  <si>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</si>
  <si>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</si>
  <si>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</si>
  <si>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</si>
  <si>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</si>
  <si>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</si>
  <si>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</si>
  <si>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</si>
  <si>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</si>
  <si>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</si>
  <si>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</si>
  <si>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</si>
  <si>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</si>
  <si>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</si>
  <si>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</si>
  <si>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</si>
  <si>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</si>
  <si>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</si>
  <si>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</si>
  <si>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</si>
  <si>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</si>
  <si>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</si>
  <si>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</si>
  <si>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</si>
  <si>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</si>
  <si>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</si>
  <si>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</si>
  <si>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</si>
  <si>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</si>
  <si>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</si>
  <si>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</si>
  <si>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</si>
  <si>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</si>
  <si>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</si>
  <si>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</si>
  <si>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</si>
  <si>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</si>
  <si>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</si>
  <si>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</si>
  <si>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</si>
  <si>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</si>
  <si>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</si>
  <si>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</si>
  <si>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</si>
  <si>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</si>
  <si>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</si>
  <si>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</si>
  <si>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</si>
  <si>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</si>
  <si>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</si>
  <si>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</si>
  <si>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</si>
  <si>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</si>
  <si>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</si>
  <si>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</si>
  <si>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</si>
  <si>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</si>
  <si>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</si>
  <si>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</si>
  <si>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</si>
  <si>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</si>
  <si>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</si>
  <si>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</si>
  <si>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</si>
  <si>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</si>
  <si>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</si>
  <si>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</si>
  <si>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</si>
  <si>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</si>
  <si>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</si>
  <si>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</si>
  <si>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</si>
  <si>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</si>
  <si>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</si>
  <si>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</si>
  <si>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</si>
  <si>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</si>
  <si>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</si>
  <si>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</si>
  <si>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</si>
  <si>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</si>
  <si>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</si>
  <si>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</si>
  <si>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</si>
  <si>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</si>
  <si>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</si>
  <si>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</si>
  <si>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</si>
  <si>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</si>
  <si>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</si>
  <si>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</si>
  <si>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</si>
  <si>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</si>
  <si>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</si>
  <si>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</si>
  <si>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</si>
  <si>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</si>
  <si>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</si>
  <si>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</si>
  <si>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</si>
  <si>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</si>
  <si>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</si>
  <si>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</si>
  <si>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</si>
  <si>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</si>
  <si>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</si>
  <si>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</si>
  <si>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</si>
  <si>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</si>
  <si>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</si>
  <si>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</si>
  <si>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</si>
  <si>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</si>
  <si>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</si>
  <si>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</si>
  <si>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</si>
  <si>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</si>
  <si>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</si>
  <si>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</si>
  <si>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</si>
  <si>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</si>
  <si>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</si>
  <si>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</si>
  <si>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</si>
  <si>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</si>
  <si>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</si>
  <si>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</si>
  <si>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</si>
  <si>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</si>
  <si>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</si>
  <si>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</si>
  <si>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</si>
  <si>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</si>
  <si>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</si>
  <si>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</si>
  <si>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</si>
  <si>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</si>
  <si>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</si>
  <si>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</si>
  <si>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</si>
  <si>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</si>
  <si>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</si>
  <si>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</si>
  <si>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</si>
  <si>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</si>
  <si>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</si>
  <si>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</si>
  <si>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</si>
  <si>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</si>
  <si>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</si>
  <si>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</si>
  <si>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</si>
  <si>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</si>
  <si>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</si>
  <si>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</si>
  <si>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</si>
  <si>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</si>
  <si>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</si>
  <si>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</si>
  <si>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</si>
  <si>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</si>
  <si>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</si>
  <si>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</si>
  <si>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</si>
  <si>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</si>
  <si>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</si>
  <si>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</si>
  <si>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</si>
  <si>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</si>
  <si>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</si>
  <si>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</si>
  <si>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</si>
  <si>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</si>
  <si>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</si>
  <si>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</si>
  <si>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</si>
  <si>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</si>
  <si>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</si>
  <si>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</si>
  <si>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</si>
  <si>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</si>
  <si>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</si>
  <si>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</si>
  <si>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</si>
  <si>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</si>
  <si>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</si>
  <si>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</si>
  <si>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</si>
  <si>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</si>
  <si>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</si>
  <si>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</si>
  <si>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</si>
  <si>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</si>
  <si>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</si>
  <si>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</si>
  <si>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</si>
  <si>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</si>
  <si>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</si>
  <si>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</si>
  <si>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</si>
  <si>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</si>
  <si>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</si>
  <si>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</si>
  <si>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</si>
  <si>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</si>
  <si>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</si>
  <si>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</si>
  <si>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</si>
  <si>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</si>
  <si>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</si>
  <si>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</si>
  <si>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</si>
  <si>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</si>
  <si>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</si>
  <si>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</si>
  <si>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</si>
  <si>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</si>
  <si>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</si>
  <si>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</si>
  <si>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</si>
  <si>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</si>
  <si>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</si>
  <si>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</si>
  <si>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</si>
  <si>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</si>
  <si>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</si>
  <si>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</si>
  <si>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</si>
  <si>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</si>
  <si>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</si>
  <si>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</si>
  <si>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</si>
  <si>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</si>
  <si>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</si>
  <si>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</si>
  <si>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</si>
  <si>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</si>
  <si>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</si>
  <si>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</si>
  <si>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</si>
  <si>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</si>
  <si>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</si>
  <si>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</si>
  <si>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</si>
  <si>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</si>
  <si>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</si>
  <si>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</si>
  <si>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</si>
  <si>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</si>
  <si>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</si>
  <si>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</si>
  <si>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</si>
  <si>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</si>
  <si>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</si>
  <si>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</si>
  <si>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</si>
  <si>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</si>
  <si>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</si>
  <si>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</si>
  <si>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</si>
  <si>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</si>
  <si>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</si>
  <si>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</si>
  <si>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</si>
  <si>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</si>
  <si>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</si>
  <si>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</si>
  <si>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</si>
  <si>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</si>
  <si>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</si>
  <si>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</si>
  <si>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</si>
  <si>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</si>
  <si>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</si>
  <si>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</si>
  <si>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</si>
  <si>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</si>
  <si>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</si>
  <si>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</si>
  <si>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</si>
  <si>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</si>
  <si>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</si>
  <si>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</si>
  <si>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</si>
  <si>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</si>
  <si>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</si>
  <si>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</si>
  <si>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</si>
  <si>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</si>
  <si>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</si>
  <si>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</si>
  <si>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</si>
  <si>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</si>
  <si>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</si>
  <si>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</si>
  <si>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</si>
  <si>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</si>
  <si>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</si>
  <si>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</si>
  <si>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</si>
  <si>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</si>
  <si>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</si>
  <si>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</si>
  <si>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</si>
  <si>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</si>
  <si>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</si>
  <si>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</si>
  <si>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</si>
  <si>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</si>
  <si>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</si>
  <si>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</si>
  <si>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</si>
  <si>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</si>
  <si>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</si>
  <si>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</si>
  <si>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</si>
  <si>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</si>
  <si>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</si>
  <si>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</si>
  <si>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</si>
  <si>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</si>
  <si>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</si>
  <si>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</si>
  <si>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</si>
  <si>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</si>
  <si>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</si>
  <si>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</si>
  <si>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</si>
  <si>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</si>
  <si>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</si>
  <si>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</si>
  <si>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</si>
  <si>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</si>
  <si>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</si>
  <si>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</si>
  <si>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</si>
  <si>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</si>
  <si>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</si>
  <si>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</si>
  <si>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</si>
  <si>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</si>
  <si>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</si>
  <si>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</si>
  <si>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</si>
  <si>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</si>
  <si>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</si>
  <si>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</si>
  <si>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</si>
  <si>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</si>
  <si>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</si>
  <si>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</si>
  <si>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</si>
  <si>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</si>
  <si>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</si>
  <si>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</si>
  <si>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</si>
  <si>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</si>
  <si>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</si>
  <si>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</si>
  <si>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</si>
  <si>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</si>
  <si>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</si>
  <si>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</si>
  <si>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</si>
  <si>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</si>
  <si>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</si>
  <si>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</si>
  <si>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</si>
  <si>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</si>
  <si>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</si>
  <si>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</si>
  <si>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</si>
  <si>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</si>
  <si>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</si>
  <si>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</si>
  <si>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</si>
  <si>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</si>
  <si>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</si>
  <si>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</si>
  <si>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</si>
  <si>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</si>
  <si>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</si>
  <si>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</si>
  <si>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</si>
  <si>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</si>
  <si>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</si>
  <si>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</si>
  <si>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</si>
  <si>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</si>
  <si>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</si>
  <si>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</si>
  <si>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</si>
  <si>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</si>
  <si>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</si>
  <si>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</si>
  <si>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</si>
  <si>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</si>
  <si>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</si>
  <si>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</si>
  <si>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</si>
  <si>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</si>
  <si>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</si>
  <si>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</si>
  <si>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</si>
  <si>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</si>
  <si>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</si>
  <si>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</si>
  <si>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</si>
  <si>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</si>
  <si>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</si>
  <si>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</si>
  <si>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</si>
  <si>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</si>
  <si>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</si>
  <si>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</si>
  <si>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</si>
  <si>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</si>
  <si>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</si>
  <si>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</si>
  <si>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</si>
  <si>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</si>
  <si>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</si>
  <si>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</si>
  <si>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</si>
  <si>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</si>
  <si>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</si>
  <si>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</si>
  <si>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</si>
  <si>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</si>
  <si>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</si>
  <si>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</si>
  <si>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</si>
  <si>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</si>
  <si>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</si>
  <si>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</si>
  <si>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</si>
  <si>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</si>
  <si>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</si>
  <si>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</si>
  <si>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</si>
  <si>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</si>
  <si>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</si>
  <si>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</si>
  <si>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</si>
  <si>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</si>
  <si>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</si>
  <si>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</si>
  <si>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</si>
  <si>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</si>
  <si>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</si>
  <si>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</si>
  <si>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</si>
  <si>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</si>
  <si>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</si>
  <si>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</si>
  <si>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</si>
  <si>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</si>
  <si>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</si>
  <si>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</si>
  <si>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</si>
  <si>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</si>
  <si>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</si>
  <si>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</si>
  <si>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</si>
  <si>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</si>
  <si>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</si>
  <si>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</si>
  <si>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</si>
  <si>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</si>
  <si>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</si>
  <si>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</si>
  <si>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</si>
  <si>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</si>
  <si>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</si>
  <si>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</si>
  <si>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</si>
  <si>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</si>
  <si>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</si>
  <si>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</si>
  <si>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</si>
  <si>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</si>
  <si>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</si>
  <si>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</si>
  <si>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</si>
  <si>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</si>
  <si>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</si>
  <si>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</si>
  <si>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</si>
  <si>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</si>
  <si>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</si>
  <si>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</si>
  <si>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</si>
  <si>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</si>
  <si>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</si>
  <si>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</si>
  <si>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</si>
  <si>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</si>
  <si>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</si>
  <si>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</si>
  <si>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</si>
  <si>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</si>
  <si>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</si>
  <si>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</si>
  <si>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</si>
  <si>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</si>
  <si>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</si>
  <si>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</si>
  <si>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</si>
  <si>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</si>
  <si>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</si>
  <si>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</si>
  <si>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</si>
  <si>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</si>
  <si>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</si>
  <si>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</si>
  <si>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</si>
  <si>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</si>
  <si>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</si>
  <si>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</si>
  <si>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</si>
  <si>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</si>
  <si>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</si>
  <si>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</si>
  <si>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</si>
  <si>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</si>
  <si>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</si>
  <si>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</si>
  <si>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</si>
  <si>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</si>
  <si>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</si>
  <si>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</si>
  <si>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</si>
  <si>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</si>
  <si>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</si>
  <si>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</si>
  <si>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</si>
  <si>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</si>
  <si>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</si>
  <si>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</si>
  <si>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</si>
  <si>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</si>
  <si>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</si>
  <si>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</si>
  <si>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</si>
  <si>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</si>
  <si>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</si>
  <si>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</si>
  <si>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</si>
  <si>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</si>
  <si>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</si>
  <si>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</si>
  <si>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</si>
  <si>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</si>
  <si>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</si>
  <si>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</si>
  <si>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</si>
  <si>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</si>
  <si>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</si>
  <si>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</si>
  <si>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</si>
  <si>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</si>
  <si>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</si>
  <si>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</si>
  <si>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</si>
  <si>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</si>
  <si>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</si>
  <si>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</si>
  <si>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</si>
  <si>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</si>
  <si>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</si>
  <si>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</si>
  <si>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</si>
  <si>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</si>
  <si>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</si>
  <si>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</si>
  <si>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</si>
  <si>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</si>
  <si>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</si>
  <si>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</si>
  <si>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</si>
  <si>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</si>
  <si>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</si>
  <si>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</si>
  <si>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</si>
  <si>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</si>
  <si>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</si>
  <si>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</si>
  <si>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</si>
  <si>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</si>
  <si>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</si>
  <si>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</si>
  <si>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</si>
  <si>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</si>
  <si>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</si>
  <si>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</si>
  <si>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</si>
  <si>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</si>
  <si>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</si>
  <si>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</si>
  <si>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</si>
  <si>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</si>
  <si>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</si>
  <si>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</si>
  <si>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</si>
  <si>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</si>
  <si>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</si>
  <si>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</si>
  <si>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</si>
  <si>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</si>
  <si>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</si>
  <si>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</si>
  <si>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</si>
  <si>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</si>
  <si>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</si>
  <si>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</si>
  <si>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</si>
  <si>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</si>
  <si>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</si>
  <si>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</si>
  <si>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</si>
  <si>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</si>
  <si>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</si>
  <si>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</si>
  <si>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</si>
  <si>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</si>
  <si>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</si>
  <si>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</si>
  <si>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</si>
  <si>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</si>
  <si>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</si>
  <si>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</si>
  <si>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</si>
  <si>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</si>
  <si>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</si>
  <si>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</si>
  <si>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</si>
  <si>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</si>
  <si>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</si>
  <si>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</si>
  <si>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</si>
  <si>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</si>
  <si>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</si>
  <si>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</si>
  <si>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</si>
  <si>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</si>
  <si>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</si>
  <si>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</si>
  <si>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</si>
  <si>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</si>
  <si>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</si>
  <si>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</si>
  <si>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</si>
  <si>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</si>
  <si>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</si>
  <si>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</si>
  <si>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</si>
  <si>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</si>
  <si>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</si>
  <si>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</si>
  <si>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</si>
  <si>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</si>
  <si>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</si>
  <si>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</si>
  <si>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</si>
  <si>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</si>
  <si>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</si>
  <si>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</si>
  <si>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</si>
  <si>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</si>
  <si>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</si>
  <si>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</si>
  <si>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</si>
  <si>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</si>
  <si>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</si>
  <si>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</si>
  <si>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</si>
  <si>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</si>
  <si>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</si>
  <si>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</si>
  <si>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</si>
  <si>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</si>
  <si>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</si>
  <si>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</si>
  <si>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</si>
  <si>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</si>
  <si>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</si>
  <si>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</si>
  <si>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</si>
  <si>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</si>
  <si>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</si>
  <si>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</si>
  <si>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</si>
  <si>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</si>
  <si>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</si>
  <si>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</si>
  <si>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</si>
  <si>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</si>
  <si>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</si>
  <si>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</si>
  <si>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</si>
  <si>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</si>
  <si>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</si>
  <si>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</si>
  <si>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</si>
  <si>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</si>
  <si>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</si>
  <si>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</si>
  <si>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</si>
  <si>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</si>
  <si>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</si>
  <si>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</si>
  <si>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</si>
  <si>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</si>
  <si>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</si>
  <si>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</si>
  <si>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</si>
  <si>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</si>
  <si>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</si>
  <si>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</si>
  <si>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</si>
  <si>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</si>
  <si>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</si>
  <si>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</si>
  <si>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</si>
  <si>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</si>
  <si>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</si>
  <si>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</si>
  <si>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</si>
  <si>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</si>
  <si>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</si>
  <si>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</si>
  <si>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</si>
  <si>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</si>
  <si>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</si>
  <si>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</si>
  <si>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</si>
  <si>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</si>
  <si>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</si>
  <si>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</si>
  <si>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</si>
  <si>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</si>
  <si>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</si>
  <si>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</si>
  <si>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</si>
  <si>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</si>
  <si>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</si>
  <si>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</si>
  <si>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</si>
  <si>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</si>
  <si>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</si>
  <si>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</si>
  <si>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</si>
  <si>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</si>
  <si>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</si>
  <si>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</si>
  <si>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</si>
  <si>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</si>
  <si>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</si>
  <si>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</si>
  <si>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</si>
  <si>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</si>
  <si>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</si>
  <si>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</si>
  <si>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</si>
  <si>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</si>
  <si>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</si>
  <si>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</si>
  <si>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</si>
  <si>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</si>
  <si>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</si>
  <si>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</si>
  <si>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</si>
  <si>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</si>
  <si>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</si>
  <si>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</si>
  <si>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</si>
  <si>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</si>
  <si>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</si>
  <si>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</si>
  <si>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</si>
  <si>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</si>
  <si>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</si>
  <si>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</si>
  <si>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</si>
  <si>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</si>
  <si>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</si>
  <si>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</si>
  <si>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</si>
  <si>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</si>
  <si>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</si>
  <si>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</si>
  <si>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</si>
  <si>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</si>
  <si>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</si>
  <si>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</si>
  <si>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</si>
  <si>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</si>
  <si>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</si>
  <si>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</si>
  <si>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</si>
  <si>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</si>
  <si>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</si>
  <si>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</si>
  <si>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</si>
  <si>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</si>
  <si>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</si>
  <si>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</si>
  <si>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</si>
  <si>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</si>
  <si>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</si>
  <si>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</si>
  <si>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</si>
  <si>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</si>
  <si>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</si>
  <si>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</si>
  <si>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</si>
  <si>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</si>
  <si>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</si>
  <si>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</si>
  <si>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</si>
  <si>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</si>
  <si>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</si>
  <si>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</si>
  <si>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</si>
  <si>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</si>
  <si>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</si>
  <si>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</si>
  <si>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</si>
  <si>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</si>
  <si>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</si>
  <si>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</si>
  <si>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</si>
  <si>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</si>
  <si>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</si>
  <si>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</si>
  <si>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</si>
  <si>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</si>
  <si>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</si>
  <si>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</si>
  <si>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</si>
  <si>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</si>
  <si>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</si>
  <si>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</si>
  <si>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</si>
  <si>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</si>
  <si>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</si>
  <si>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</si>
  <si>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</si>
  <si>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</si>
  <si>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</si>
  <si>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</si>
  <si>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</si>
  <si>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</si>
  <si>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</si>
  <si>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</si>
  <si>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</si>
  <si>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</si>
  <si>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</si>
  <si>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</si>
  <si>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</si>
  <si>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</si>
  <si>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</si>
  <si>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</si>
  <si>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</si>
  <si>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</si>
  <si>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</si>
  <si>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</si>
  <si>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</si>
  <si>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</si>
  <si>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</si>
  <si>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</si>
  <si>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</si>
  <si>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</si>
  <si>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</si>
  <si>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</si>
  <si>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</si>
  <si>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</si>
  <si>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</si>
  <si>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</si>
  <si>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</si>
  <si>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</si>
  <si>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</si>
  <si>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</si>
  <si>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</si>
  <si>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</si>
  <si>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</si>
  <si>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</si>
  <si>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</si>
  <si>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</si>
  <si>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</si>
  <si>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</si>
  <si>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</si>
  <si>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</si>
  <si>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</si>
  <si>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</si>
  <si>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</si>
  <si>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</si>
  <si>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</si>
  <si>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</si>
  <si>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</si>
  <si>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</si>
  <si>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</si>
  <si>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</si>
  <si>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</si>
  <si>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</si>
  <si>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</si>
  <si>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</si>
  <si>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</si>
  <si>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</si>
  <si>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</si>
  <si>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</si>
  <si>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</si>
  <si>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</si>
  <si>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</si>
  <si>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</si>
  <si>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</si>
  <si>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</si>
  <si>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</si>
  <si>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</si>
  <si>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</si>
  <si>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</si>
  <si>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</si>
  <si>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</si>
  <si>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</si>
  <si>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</si>
  <si>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</si>
  <si>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</si>
  <si>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</si>
  <si>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</si>
  <si>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</si>
  <si>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</si>
  <si>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</si>
  <si>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</si>
  <si>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</si>
  <si>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</si>
  <si>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</si>
  <si>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</si>
  <si>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</si>
  <si>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</si>
  <si>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</si>
  <si>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</si>
  <si>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</si>
  <si>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</si>
  <si>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</si>
  <si>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</si>
  <si>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</si>
  <si>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</si>
  <si>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</si>
  <si>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</si>
  <si>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</si>
  <si>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</si>
  <si>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</si>
  <si>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</si>
  <si>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</si>
  <si>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</si>
  <si>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</si>
  <si>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</si>
  <si>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</si>
  <si>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</si>
  <si>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</si>
  <si>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</si>
  <si>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</si>
  <si>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</si>
  <si>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</si>
  <si>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</si>
  <si>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</si>
  <si>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</si>
  <si>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</si>
  <si>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</si>
  <si>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</si>
  <si>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</si>
  <si>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</si>
  <si>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</si>
  <si>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</si>
  <si>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</si>
  <si>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</si>
  <si>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</si>
  <si>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</si>
  <si>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</si>
  <si>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</si>
  <si>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</si>
  <si>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</si>
  <si>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</si>
  <si>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</si>
  <si>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</si>
  <si>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</si>
  <si>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</si>
  <si>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</si>
  <si>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</si>
  <si>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</si>
  <si>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</si>
  <si>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</si>
  <si>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</si>
  <si>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</si>
  <si>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</si>
  <si>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</si>
  <si>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</si>
  <si>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</si>
  <si>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</si>
  <si>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</si>
  <si>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</si>
  <si>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</si>
  <si>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</si>
  <si>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</si>
  <si>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</si>
  <si>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</si>
  <si>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</si>
  <si>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</si>
  <si>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</si>
  <si>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</si>
  <si>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</si>
  <si>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</si>
  <si>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</si>
  <si>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</si>
  <si>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</si>
  <si>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</si>
  <si>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</si>
  <si>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</si>
  <si>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</si>
  <si>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</si>
  <si>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</si>
  <si>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</si>
  <si>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</si>
  <si>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</si>
  <si>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</si>
  <si>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</si>
  <si>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</si>
  <si>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</si>
  <si>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</si>
  <si>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</si>
  <si>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</si>
  <si>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</si>
  <si>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</si>
  <si>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</si>
  <si>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</si>
  <si>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</si>
  <si>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</si>
  <si>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</si>
  <si>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</si>
  <si>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</si>
  <si>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</si>
  <si>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</si>
  <si>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</si>
  <si>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</si>
  <si>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</si>
  <si>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</si>
  <si>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</si>
  <si>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</si>
  <si>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</si>
  <si>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</si>
  <si>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</si>
  <si>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</si>
  <si>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</si>
  <si>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</si>
  <si>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</si>
  <si>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</si>
  <si>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</si>
  <si>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</si>
  <si>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</si>
  <si>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</si>
  <si>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</si>
  <si>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</si>
  <si>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</si>
  <si>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</si>
  <si>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</si>
  <si>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</si>
  <si>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</si>
  <si>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</si>
  <si>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</si>
  <si>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</si>
  <si>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</si>
  <si>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</si>
  <si>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</si>
  <si>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</si>
  <si>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</si>
  <si>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</si>
  <si>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</si>
  <si>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</si>
  <si>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</si>
  <si>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</si>
  <si>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</si>
  <si>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</si>
  <si>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</si>
  <si>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</si>
  <si>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</si>
  <si>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</si>
  <si>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</si>
  <si>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</si>
  <si>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</si>
  <si>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</si>
  <si>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</si>
  <si>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</si>
  <si>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</si>
  <si>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</si>
  <si>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</si>
  <si>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</si>
  <si>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</si>
  <si>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</si>
  <si>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</si>
  <si>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</si>
  <si>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</si>
  <si>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</si>
  <si>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</si>
  <si>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</si>
  <si>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</si>
  <si>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</si>
  <si>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</si>
  <si>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</si>
  <si>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</si>
  <si>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</si>
  <si>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</si>
  <si>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</si>
  <si>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</si>
  <si>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</si>
  <si>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</si>
  <si>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</si>
  <si>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</si>
  <si>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</si>
  <si>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</si>
  <si>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</si>
  <si>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</si>
  <si>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</si>
  <si>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</si>
  <si>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</si>
  <si>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</si>
  <si>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</si>
  <si>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</si>
  <si>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</si>
  <si>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</si>
  <si>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</si>
  <si>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</si>
  <si>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</si>
  <si>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</si>
  <si>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</si>
  <si>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</si>
  <si>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</si>
  <si>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</si>
  <si>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</si>
  <si>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</si>
  <si>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</si>
  <si>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</si>
  <si>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</si>
  <si>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</si>
  <si>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</si>
  <si>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</si>
  <si>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</si>
  <si>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</si>
  <si>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</si>
  <si>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</si>
  <si>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</si>
  <si>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</si>
  <si>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</si>
  <si>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</si>
  <si>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</si>
  <si>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</si>
  <si>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</si>
  <si>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</si>
  <si>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</si>
  <si>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</si>
  <si>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</si>
  <si>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</si>
  <si>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</si>
  <si>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</si>
  <si>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</si>
  <si>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</si>
  <si>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</si>
  <si>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</si>
  <si>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</si>
  <si>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</si>
  <si>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</si>
  <si>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</si>
  <si>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</si>
  <si>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</si>
  <si>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</si>
  <si>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</si>
  <si>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</si>
  <si>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</si>
  <si>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</si>
  <si>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</si>
  <si>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</si>
  <si>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</si>
  <si>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</si>
  <si>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</si>
  <si>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</si>
  <si>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</si>
  <si>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</si>
  <si>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</si>
  <si>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</si>
  <si>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</si>
  <si>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</si>
  <si>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</si>
  <si>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</si>
  <si>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</si>
  <si>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</si>
  <si>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</si>
  <si>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</si>
  <si>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</si>
  <si>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</si>
  <si>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</si>
  <si>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</si>
  <si>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</si>
  <si>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</si>
  <si>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</si>
  <si>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</si>
  <si>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</si>
  <si>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</si>
  <si>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</si>
  <si>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</si>
  <si>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</si>
  <si>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</si>
  <si>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</si>
  <si>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</si>
  <si>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</si>
  <si>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</si>
  <si>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</si>
  <si>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</si>
  <si>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</si>
  <si>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</si>
  <si>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</si>
  <si>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</si>
  <si>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</si>
  <si>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</si>
  <si>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</si>
  <si>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</si>
  <si>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</si>
  <si>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</si>
  <si>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</si>
  <si>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</si>
  <si>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</si>
  <si>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</si>
  <si>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</si>
  <si>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</si>
  <si>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</si>
  <si>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</si>
  <si>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</si>
  <si>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</si>
  <si>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</si>
  <si>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</si>
  <si>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</si>
  <si>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</si>
  <si>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</si>
  <si>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</si>
  <si>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</si>
  <si>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</si>
  <si>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</si>
  <si>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</si>
  <si>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</si>
  <si>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</si>
  <si>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</si>
  <si>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</si>
  <si>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</si>
  <si>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</si>
  <si>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</si>
  <si>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</si>
  <si>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</si>
  <si>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</si>
  <si>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</si>
  <si>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</si>
  <si>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</si>
  <si>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</si>
  <si>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</si>
  <si>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</si>
  <si>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</si>
  <si>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</si>
  <si>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</si>
  <si>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</si>
  <si>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</si>
  <si>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</si>
  <si>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</si>
  <si>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</si>
  <si>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</si>
  <si>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</si>
  <si>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</si>
  <si>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</si>
  <si>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</si>
  <si>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</si>
  <si>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</si>
  <si>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</si>
  <si>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</si>
  <si>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</si>
  <si>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</si>
  <si>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</si>
  <si>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</si>
  <si>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</si>
  <si>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</si>
  <si>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</si>
  <si>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</si>
  <si>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</si>
  <si>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</si>
  <si>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</si>
  <si>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</si>
  <si>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</si>
  <si>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</si>
  <si>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</si>
  <si>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</si>
  <si>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</si>
  <si>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</si>
  <si>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</si>
  <si>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</si>
  <si>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</si>
  <si>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</si>
  <si>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</si>
  <si>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</si>
  <si>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</si>
  <si>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</si>
  <si>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</si>
  <si>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</si>
  <si>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</si>
  <si>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</si>
  <si>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</si>
  <si>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</si>
  <si>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</si>
  <si>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</si>
  <si>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</si>
  <si>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</si>
  <si>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</si>
  <si>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</si>
  <si>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</si>
  <si>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</si>
  <si>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</si>
  <si>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</si>
  <si>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</si>
  <si>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</si>
  <si>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</si>
  <si>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</si>
  <si>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</si>
  <si>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</si>
  <si>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</si>
  <si>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</si>
  <si>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</si>
  <si>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</si>
  <si>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</si>
  <si>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</si>
  <si>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</si>
  <si>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</si>
  <si>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</si>
  <si>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</si>
  <si>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</si>
  <si>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</si>
  <si>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</si>
  <si>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</si>
  <si>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</si>
  <si>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</si>
  <si>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</si>
  <si>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</si>
  <si>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</si>
  <si>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</si>
  <si>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</si>
  <si>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</si>
  <si>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</si>
  <si>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</si>
  <si>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</si>
  <si>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</si>
  <si>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</si>
  <si>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</si>
  <si>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</si>
  <si>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</si>
  <si>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</si>
  <si>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</si>
  <si>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</si>
  <si>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</si>
  <si>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</si>
  <si>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</si>
  <si>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</si>
  <si>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</si>
  <si>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</si>
  <si>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</si>
  <si>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</si>
  <si>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</si>
  <si>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</si>
  <si>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</si>
  <si>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</si>
  <si>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</si>
  <si>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</si>
  <si>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</si>
  <si>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</si>
  <si>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</si>
  <si>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</si>
  <si>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</si>
  <si>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</si>
  <si>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</si>
  <si>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</si>
  <si>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</si>
  <si>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</si>
  <si>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</si>
  <si>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</si>
  <si>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</si>
  <si>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</si>
  <si>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</si>
  <si>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</si>
  <si>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</si>
  <si>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</si>
  <si>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</si>
  <si>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</si>
  <si>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</si>
  <si>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</si>
  <si>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</si>
  <si>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</si>
  <si>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</si>
  <si>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</si>
  <si>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</si>
  <si>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</si>
  <si>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</si>
  <si>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</si>
  <si>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</si>
  <si>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</si>
  <si>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</si>
  <si>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</si>
  <si>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</si>
  <si>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</si>
  <si>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</si>
  <si>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</si>
  <si>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</si>
  <si>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</si>
  <si>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</si>
  <si>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</si>
  <si>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</si>
  <si>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</si>
  <si>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</si>
  <si>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</si>
  <si>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</si>
  <si>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</si>
  <si>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</si>
  <si>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</si>
  <si>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</si>
  <si>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</si>
  <si>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</si>
  <si>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</si>
  <si>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</si>
  <si>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</si>
  <si>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</si>
  <si>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</si>
  <si>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</si>
  <si>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</si>
  <si>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</si>
  <si>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</si>
  <si>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</si>
  <si>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</si>
  <si>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</si>
  <si>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</si>
  <si>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</si>
  <si>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</si>
  <si>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</si>
  <si>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</si>
  <si>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</si>
  <si>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</si>
  <si>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</si>
  <si>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</si>
  <si>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</si>
  <si>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</si>
  <si>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</si>
  <si>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</si>
  <si>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</si>
  <si>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</si>
  <si>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</si>
  <si>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</si>
  <si>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</si>
  <si>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</si>
  <si>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</si>
  <si>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</si>
  <si>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</si>
  <si>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</si>
  <si>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</si>
  <si>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</si>
  <si>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</si>
  <si>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</si>
  <si>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</si>
  <si>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</si>
  <si>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</si>
  <si>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</si>
  <si>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</si>
  <si>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</si>
  <si>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</si>
  <si>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</si>
  <si>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</si>
  <si>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</si>
  <si>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</si>
  <si>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</si>
  <si>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</si>
  <si>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</si>
  <si>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</si>
  <si>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</si>
  <si>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</si>
  <si>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</si>
  <si>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</si>
  <si>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</si>
  <si>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</si>
  <si>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</si>
  <si>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</si>
  <si>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</si>
  <si>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</si>
  <si>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</si>
  <si>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</si>
  <si>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</si>
  <si>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</si>
  <si>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</si>
  <si>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</si>
  <si>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</si>
  <si>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</si>
  <si>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</si>
  <si>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</si>
  <si>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</si>
  <si>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</si>
  <si>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</si>
  <si>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</si>
  <si>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</si>
  <si>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</si>
  <si>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</si>
  <si>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</si>
  <si>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</si>
  <si>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</si>
  <si>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</si>
  <si>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</si>
  <si>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</si>
  <si>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</si>
  <si>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</si>
  <si>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</si>
  <si>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</si>
  <si>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</si>
  <si>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</si>
  <si>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</si>
  <si>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</si>
  <si>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</si>
  <si>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</si>
  <si>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</si>
  <si>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</si>
  <si>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</si>
  <si>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</si>
  <si>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</si>
  <si>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</si>
  <si>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</si>
  <si>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</si>
  <si>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</si>
  <si>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</si>
  <si>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</si>
  <si>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</si>
  <si>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</si>
  <si>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</si>
  <si>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</si>
  <si>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</si>
  <si>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</si>
  <si>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</si>
  <si>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</si>
  <si>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</si>
  <si>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</si>
  <si>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</si>
  <si>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</si>
  <si>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</si>
  <si>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</si>
  <si>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</si>
  <si>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</si>
  <si>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</si>
  <si>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</si>
  <si>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</si>
  <si>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</si>
  <si>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</si>
  <si>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</si>
  <si>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</si>
  <si>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</si>
  <si>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</si>
  <si>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</si>
  <si>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</si>
  <si>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</si>
  <si>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</si>
  <si>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</si>
  <si>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</si>
  <si>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</si>
  <si>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</si>
  <si>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</si>
  <si>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</si>
  <si>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</si>
  <si>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</si>
  <si>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</si>
  <si>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</si>
  <si>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</si>
  <si>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</si>
  <si>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</si>
  <si>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</si>
  <si>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</si>
  <si>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</si>
  <si>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</si>
  <si>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</si>
  <si>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</si>
  <si>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</si>
  <si>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</si>
  <si>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</si>
  <si>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</si>
  <si>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</si>
  <si>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</si>
  <si>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</si>
  <si>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</si>
  <si>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</si>
  <si>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</si>
  <si>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</si>
  <si>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</si>
  <si>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</si>
  <si>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</si>
  <si>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</si>
  <si>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</si>
  <si>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</si>
  <si>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</si>
  <si>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</si>
  <si>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</si>
  <si>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</si>
  <si>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</si>
  <si>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</si>
  <si>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</si>
  <si>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</si>
  <si>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</si>
  <si>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</si>
  <si>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</si>
  <si>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</si>
  <si>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</si>
  <si>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</si>
  <si>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</si>
  <si>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</si>
  <si>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</si>
  <si>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</si>
  <si>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</si>
  <si>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</si>
  <si>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</si>
  <si>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</si>
  <si>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</si>
  <si>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</si>
  <si>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</si>
  <si>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</si>
  <si>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</si>
  <si>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</si>
  <si>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</si>
  <si>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</si>
  <si>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</si>
  <si>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</si>
  <si>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</si>
  <si>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</si>
  <si>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</si>
  <si>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</si>
  <si>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</si>
  <si>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</si>
  <si>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</si>
  <si>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</si>
  <si>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</si>
  <si>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</si>
  <si>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</si>
  <si>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</si>
  <si>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</si>
  <si>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</si>
  <si>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</si>
  <si>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</si>
  <si>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</si>
  <si>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</si>
  <si>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</si>
  <si>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</si>
  <si>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</si>
  <si>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</si>
  <si>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</si>
  <si>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</si>
  <si>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</si>
  <si>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</si>
  <si>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</si>
  <si>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</si>
  <si>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</si>
  <si>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</si>
  <si>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</si>
  <si>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</si>
  <si>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</si>
  <si>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</si>
  <si>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</si>
  <si>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</si>
  <si>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</si>
  <si>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</si>
  <si>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</si>
  <si>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</si>
  <si>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</si>
  <si>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</si>
  <si>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</si>
  <si>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</si>
  <si>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</si>
  <si>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</si>
  <si>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</si>
  <si>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</si>
  <si>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</si>
  <si>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</si>
  <si>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</si>
  <si>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</si>
  <si>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</si>
  <si>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</si>
  <si>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</si>
  <si>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</si>
  <si>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</si>
  <si>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</si>
  <si>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</si>
  <si>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</si>
  <si>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</si>
  <si>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</si>
  <si>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</si>
  <si>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</si>
  <si>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</si>
  <si>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</si>
  <si>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</si>
  <si>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</si>
  <si>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</si>
  <si>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</si>
  <si>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</si>
  <si>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</si>
  <si>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</si>
  <si>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</si>
  <si>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</si>
  <si>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</si>
  <si>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</si>
  <si>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</si>
  <si>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</si>
  <si>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</si>
  <si>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</si>
  <si>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</si>
  <si>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</si>
  <si>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</si>
  <si>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</si>
  <si>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</si>
  <si>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</si>
  <si>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</si>
  <si>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</si>
  <si>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</si>
  <si>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</si>
  <si>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</si>
  <si>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</si>
  <si>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</si>
  <si>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</si>
  <si>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</si>
  <si>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</si>
  <si>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</si>
  <si>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</si>
  <si>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</si>
  <si>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</si>
  <si>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</si>
  <si>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</si>
  <si>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</si>
  <si>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</si>
  <si>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</si>
  <si>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</si>
  <si>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</si>
  <si>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</si>
  <si>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</si>
  <si>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</si>
  <si>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</si>
  <si>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</si>
  <si>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</si>
  <si>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</si>
  <si>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</si>
  <si>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</si>
  <si>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</si>
  <si>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</si>
  <si>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</si>
  <si>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</si>
  <si>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</si>
  <si>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</si>
  <si>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</si>
  <si>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</si>
  <si>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</si>
  <si>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</si>
  <si>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</si>
  <si>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</si>
  <si>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</si>
  <si>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</si>
  <si>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</si>
  <si>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</si>
  <si>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</si>
  <si>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</si>
  <si>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</si>
  <si>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</si>
  <si>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</si>
  <si>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</si>
  <si>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</si>
  <si>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</si>
  <si>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</si>
  <si>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</si>
  <si>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</si>
  <si>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</si>
  <si>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</si>
  <si>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</si>
  <si>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</si>
  <si>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</si>
  <si>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</si>
  <si>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</si>
  <si>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</si>
  <si>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</si>
  <si>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</si>
  <si>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</si>
  <si>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</si>
  <si>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</si>
  <si>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</si>
  <si>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</si>
  <si>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</si>
  <si>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</si>
  <si>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</si>
  <si>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</si>
  <si>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</si>
  <si>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</si>
  <si>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</si>
  <si>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</si>
  <si>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</si>
  <si>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</si>
  <si>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</si>
  <si>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</si>
  <si>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</si>
  <si>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</si>
  <si>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</si>
  <si>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</si>
  <si>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</si>
  <si>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</si>
  <si>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</si>
  <si>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</si>
  <si>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</si>
  <si>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</si>
  <si>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</si>
  <si>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</si>
  <si>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</si>
  <si>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</si>
  <si>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</si>
  <si>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</si>
  <si>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</si>
  <si>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</si>
  <si>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</si>
  <si>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</si>
  <si>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</si>
  <si>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</si>
  <si>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</si>
  <si>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</si>
  <si>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</si>
  <si>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</si>
  <si>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</si>
  <si>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</si>
  <si>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</si>
  <si>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</si>
  <si>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</si>
  <si>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</si>
  <si>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</si>
  <si>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</si>
  <si>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</si>
  <si>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</si>
  <si>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</si>
  <si>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</si>
  <si>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</si>
  <si>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</si>
  <si>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</si>
  <si>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</si>
  <si>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</si>
  <si>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</si>
  <si>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</si>
  <si>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</si>
  <si>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</si>
  <si>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</si>
  <si>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</si>
  <si>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</si>
  <si>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</si>
  <si>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</si>
  <si>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</si>
  <si>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</si>
  <si>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</si>
  <si>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</si>
  <si>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</si>
  <si>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</si>
  <si>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</si>
  <si>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</si>
  <si>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</si>
  <si>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</si>
  <si>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</si>
  <si>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</si>
  <si>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</si>
  <si>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</si>
  <si>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</si>
  <si>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</si>
  <si>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</si>
  <si>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</si>
  <si>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</si>
  <si>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</si>
  <si>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</si>
  <si>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</si>
  <si>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</si>
  <si>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</si>
  <si>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</si>
  <si>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</si>
  <si>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</si>
  <si>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</si>
  <si>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</si>
  <si>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</si>
  <si>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</si>
  <si>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</si>
  <si>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</si>
  <si>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</si>
  <si>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</si>
  <si>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</si>
  <si>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</si>
  <si>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</si>
  <si>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</si>
  <si>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</si>
  <si>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</si>
  <si>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</si>
  <si>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</si>
  <si>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</si>
  <si>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</si>
  <si>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</si>
  <si>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</si>
  <si>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</si>
  <si>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</si>
  <si>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</si>
  <si>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</si>
  <si>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</si>
  <si>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</si>
  <si>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</si>
  <si>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</si>
  <si>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</si>
  <si>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</si>
  <si>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</si>
  <si>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</si>
  <si>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</si>
  <si>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</si>
  <si>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</si>
  <si>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</si>
  <si>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</si>
  <si>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</si>
  <si>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</si>
  <si>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</si>
  <si>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</si>
  <si>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</si>
  <si>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</si>
  <si>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</si>
  <si>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</si>
  <si>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</si>
  <si>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</si>
  <si>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</si>
  <si>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</si>
  <si>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</si>
  <si>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</si>
  <si>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</si>
  <si>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</si>
  <si>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</si>
  <si>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</si>
  <si>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</si>
  <si>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</si>
  <si>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</si>
  <si>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</si>
  <si>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</si>
  <si>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</si>
  <si>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</si>
  <si>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</si>
  <si>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</si>
  <si>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</si>
  <si>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</si>
  <si>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</si>
  <si>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</si>
  <si>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</si>
  <si>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</si>
  <si>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</si>
  <si>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</si>
  <si>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</si>
  <si>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</si>
  <si>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</si>
  <si>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</si>
  <si>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</si>
  <si>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</si>
  <si>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</si>
  <si>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</si>
  <si>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</si>
  <si>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</si>
  <si>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</si>
  <si>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</si>
  <si>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</si>
  <si>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</si>
  <si>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</si>
  <si>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</si>
  <si>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</si>
  <si>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</si>
  <si>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</si>
  <si>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</si>
  <si>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</si>
  <si>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</si>
  <si>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</si>
  <si>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</si>
  <si>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</si>
  <si>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</si>
  <si>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</si>
  <si>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</si>
  <si>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</si>
  <si>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</si>
  <si>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</si>
  <si>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</si>
  <si>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</si>
  <si>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</si>
  <si>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</si>
  <si>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</si>
  <si>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</si>
  <si>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</si>
  <si>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</si>
  <si>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</si>
  <si>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</si>
  <si>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</si>
  <si>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</si>
  <si>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</si>
  <si>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</si>
  <si>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</si>
  <si>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</si>
  <si>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</si>
  <si>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</si>
  <si>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</si>
  <si>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</si>
  <si>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</si>
  <si>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</si>
  <si>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</si>
  <si>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</si>
  <si>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</si>
  <si>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</si>
  <si>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</si>
  <si>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</si>
  <si>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</si>
  <si>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</si>
  <si>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</si>
  <si>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</si>
  <si>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</si>
  <si>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</si>
  <si>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</si>
  <si>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</si>
  <si>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</si>
  <si>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</si>
  <si>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</si>
  <si>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</si>
  <si>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</si>
  <si>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</si>
  <si>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</si>
  <si>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</si>
  <si>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</si>
  <si>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</si>
  <si>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</si>
  <si>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</si>
  <si>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</si>
  <si>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</si>
  <si>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</si>
  <si>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</si>
  <si>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</si>
  <si>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</si>
  <si>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</si>
  <si>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</si>
  <si>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</si>
  <si>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</si>
  <si>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</si>
  <si>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</si>
  <si>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</si>
  <si>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</si>
  <si>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</si>
  <si>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</si>
  <si>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</si>
  <si>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</si>
  <si>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</si>
  <si>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</si>
  <si>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</si>
  <si>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</si>
  <si>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</si>
  <si>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</si>
  <si>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</si>
  <si>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</si>
  <si>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</si>
  <si>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</si>
  <si>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</si>
  <si>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</si>
  <si>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</si>
  <si>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</si>
  <si>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</si>
  <si>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</si>
  <si>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</si>
  <si>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</si>
  <si>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</si>
  <si>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</si>
  <si>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</si>
  <si>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</si>
  <si>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</si>
  <si>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</si>
  <si>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</si>
  <si>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</si>
  <si>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</si>
  <si>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</si>
  <si>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</si>
  <si>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</si>
  <si>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</si>
  <si>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</si>
  <si>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</si>
  <si>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</si>
  <si>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</si>
  <si>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</si>
  <si>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</si>
  <si>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</si>
  <si>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</si>
  <si>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</si>
  <si>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</si>
  <si>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</si>
  <si>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</si>
  <si>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</si>
  <si>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</si>
  <si>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</si>
  <si>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</si>
  <si>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</si>
  <si>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</si>
  <si>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</si>
  <si>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</si>
  <si>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</si>
  <si>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</si>
  <si>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</si>
  <si>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</si>
  <si>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</si>
  <si>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</si>
  <si>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</si>
  <si>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</si>
  <si>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</si>
  <si>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</si>
  <si>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</si>
  <si>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</si>
  <si>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</si>
  <si>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</si>
  <si>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</si>
  <si>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</si>
  <si>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</si>
  <si>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</si>
  <si>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</si>
  <si>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</si>
  <si>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</si>
  <si>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</si>
  <si>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</si>
  <si>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</si>
  <si>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</si>
  <si>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</si>
  <si>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</si>
  <si>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</si>
  <si>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</si>
  <si>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</si>
  <si>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</si>
  <si>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</si>
  <si>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</si>
  <si>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</si>
  <si>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</si>
  <si>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</si>
  <si>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</si>
  <si>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</si>
  <si>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</si>
  <si>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</si>
  <si>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</si>
  <si>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</si>
  <si>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</si>
  <si>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</si>
  <si>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</si>
  <si>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</si>
  <si>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</si>
  <si>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</si>
  <si>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</si>
  <si>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</si>
  <si>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</si>
  <si>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</si>
  <si>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</si>
  <si>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</si>
  <si>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</si>
  <si>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</si>
  <si>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</si>
  <si>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</si>
  <si>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</si>
  <si>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</si>
  <si>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</si>
  <si>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</si>
  <si>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</si>
  <si>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</si>
  <si>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</si>
  <si>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</si>
  <si>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</si>
  <si>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</si>
  <si>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</si>
  <si>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</si>
  <si>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</si>
  <si>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</si>
  <si>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</si>
  <si>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</si>
  <si>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</si>
  <si>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</si>
  <si>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</si>
  <si>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</si>
  <si>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</si>
  <si>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</si>
  <si>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</si>
  <si>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</si>
  <si>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</si>
  <si>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</si>
  <si>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</si>
  <si>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</si>
  <si>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</si>
  <si>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</si>
  <si>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</si>
  <si>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</si>
  <si>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</si>
  <si>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</si>
  <si>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</si>
  <si>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</si>
  <si>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</si>
  <si>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</si>
  <si>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</si>
  <si>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</si>
  <si>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</si>
  <si>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</si>
  <si>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</si>
  <si>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</si>
  <si>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</si>
  <si>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</si>
  <si>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</si>
  <si>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</si>
  <si>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</si>
  <si>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</si>
  <si>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</si>
  <si>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</si>
  <si>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</si>
  <si>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</si>
  <si>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</si>
  <si>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</si>
  <si>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</si>
  <si>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</si>
  <si>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</si>
  <si>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</si>
  <si>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</si>
  <si>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</si>
  <si>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</si>
  <si>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</si>
  <si>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</si>
  <si>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</si>
  <si>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</si>
  <si>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</si>
  <si>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</si>
  <si>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</si>
  <si>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</si>
  <si>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</si>
  <si>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</si>
  <si>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</si>
  <si>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</si>
  <si>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</si>
  <si>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</si>
  <si>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</si>
  <si>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</si>
  <si>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</si>
  <si>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</si>
  <si>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</si>
  <si>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</si>
  <si>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</si>
  <si>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</si>
  <si>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</si>
  <si>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</si>
  <si>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</si>
  <si>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</si>
  <si>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</si>
  <si>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</si>
  <si>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</si>
  <si>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</si>
  <si>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</si>
  <si>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</si>
  <si>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</si>
  <si>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</si>
  <si>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</si>
  <si>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</si>
  <si>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</si>
  <si>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</si>
  <si>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</si>
  <si>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</si>
  <si>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</si>
  <si>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</si>
  <si>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</si>
  <si>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</si>
  <si>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</si>
  <si>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</si>
  <si>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</si>
  <si>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</si>
  <si>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</si>
  <si>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</si>
  <si>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</si>
  <si>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</si>
  <si>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</si>
  <si>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</si>
  <si>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</si>
  <si>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</si>
  <si>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</si>
  <si>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</si>
  <si>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</si>
  <si>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</si>
  <si>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</si>
  <si>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</si>
  <si>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</si>
  <si>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</si>
  <si>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</si>
  <si>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</si>
  <si>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</si>
  <si>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</si>
  <si>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</si>
  <si>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</si>
  <si>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</si>
  <si>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</si>
  <si>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</si>
  <si>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</si>
  <si>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</si>
  <si>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</si>
  <si>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</si>
  <si>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</si>
  <si>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</si>
  <si>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</si>
  <si>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</si>
  <si>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</si>
  <si>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</si>
  <si>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</si>
  <si>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</si>
  <si>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</si>
  <si>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</si>
  <si>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</si>
  <si>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</si>
  <si>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</si>
  <si>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</si>
  <si>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</si>
  <si>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</si>
  <si>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</si>
  <si>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</si>
  <si>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</si>
  <si>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</si>
  <si>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</si>
  <si>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</si>
  <si>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</si>
  <si>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</si>
  <si>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</si>
  <si>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</si>
  <si>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</si>
  <si>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</si>
  <si>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</si>
  <si>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</si>
  <si>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</si>
  <si>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</si>
  <si>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</si>
  <si>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</si>
  <si>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</si>
  <si>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</si>
  <si>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</si>
  <si>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</si>
  <si>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</si>
  <si>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</si>
  <si>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</si>
  <si>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</si>
  <si>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</si>
  <si>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</si>
  <si>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</si>
  <si>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</si>
  <si>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</si>
  <si>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</si>
  <si>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</si>
  <si>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</si>
  <si>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</si>
  <si>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</si>
  <si>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</si>
  <si>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</si>
  <si>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</si>
  <si>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</si>
  <si>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</si>
  <si>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</si>
  <si>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</si>
  <si>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</si>
  <si>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</si>
  <si>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</si>
  <si>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</si>
  <si>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</si>
  <si>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</si>
  <si>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</si>
  <si>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</si>
  <si>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</si>
  <si>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</si>
  <si>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</si>
  <si>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</si>
  <si>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</si>
  <si>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</si>
  <si>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</si>
  <si>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</si>
  <si>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</si>
  <si>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</si>
  <si>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</si>
  <si>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</si>
  <si>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</si>
  <si>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</si>
  <si>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</si>
  <si>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</si>
  <si>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</si>
  <si>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</si>
  <si>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</si>
  <si>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</si>
  <si>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</si>
  <si>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</si>
  <si>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</si>
  <si>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</si>
  <si>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</si>
  <si>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</si>
  <si>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</si>
  <si>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</si>
  <si>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</si>
  <si>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</si>
  <si>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</si>
  <si>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</si>
  <si>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</si>
  <si>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</si>
  <si>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</si>
  <si>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</si>
  <si>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</si>
  <si>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</si>
  <si>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</si>
  <si>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</si>
  <si>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</si>
  <si>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</si>
  <si>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</si>
  <si>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</si>
  <si>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</si>
  <si>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</si>
  <si>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</si>
  <si>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</si>
  <si>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</si>
  <si>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</si>
  <si>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</si>
  <si>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</si>
  <si>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</si>
  <si>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</si>
  <si>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</si>
  <si>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</si>
  <si>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</si>
  <si>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</si>
  <si>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</si>
  <si>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</si>
  <si>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</si>
  <si>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</si>
  <si>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</si>
  <si>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</si>
  <si>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</si>
  <si>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</si>
  <si>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</si>
  <si>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</si>
  <si>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</si>
  <si>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</si>
  <si>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</si>
  <si>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</si>
  <si>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</si>
  <si>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</si>
  <si>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</si>
  <si>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</si>
  <si>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</si>
  <si>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</si>
  <si>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</si>
  <si>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</si>
  <si>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</si>
  <si>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</si>
  <si>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</si>
  <si>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</si>
  <si>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</si>
  <si>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</si>
  <si>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</si>
  <si>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</si>
  <si>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</si>
  <si>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</si>
  <si>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</si>
  <si>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</si>
  <si>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</si>
  <si>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</si>
  <si>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</si>
  <si>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</si>
  <si>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</si>
  <si>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</si>
  <si>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</si>
  <si>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</si>
  <si>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</si>
  <si>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</si>
  <si>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</si>
  <si>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</si>
  <si>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</si>
  <si>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</si>
  <si>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</si>
  <si>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</si>
  <si>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</si>
  <si>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</si>
  <si>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</si>
  <si>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</si>
  <si>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</si>
  <si>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</si>
  <si>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</si>
  <si>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</si>
  <si>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</si>
  <si>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</si>
  <si>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</si>
  <si>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</si>
  <si>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</si>
  <si>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</si>
  <si>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</si>
  <si>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</si>
  <si>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</si>
  <si>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</si>
  <si>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</si>
  <si>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</si>
  <si>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</si>
  <si>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</si>
  <si>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</si>
  <si>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</si>
  <si>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</si>
  <si>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</si>
  <si>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</si>
  <si>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</si>
  <si>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</si>
  <si>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</si>
  <si>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</si>
  <si>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</si>
  <si>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</si>
  <si>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</si>
  <si>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</si>
  <si>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</si>
  <si>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</si>
  <si>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</si>
  <si>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</si>
  <si>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</si>
  <si>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</si>
  <si>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</si>
  <si>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</si>
  <si>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</si>
  <si>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</si>
  <si>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</si>
  <si>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</si>
  <si>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</si>
  <si>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</si>
  <si>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</si>
  <si>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</si>
  <si>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</si>
  <si>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</si>
  <si>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</si>
  <si>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</si>
  <si>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</si>
  <si>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</si>
  <si>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</si>
  <si>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</si>
  <si>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</si>
  <si>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</si>
  <si>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</si>
  <si>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</si>
  <si>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</si>
  <si>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</si>
  <si>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</si>
  <si>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</si>
  <si>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</si>
  <si>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</si>
  <si>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</si>
  <si>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</si>
  <si>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</si>
  <si>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</si>
  <si>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</si>
  <si>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</si>
  <si>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</si>
  <si>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</si>
  <si>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</si>
  <si>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</si>
  <si>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</si>
  <si>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</si>
  <si>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</si>
  <si>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</si>
  <si>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</si>
  <si>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</si>
  <si>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</si>
  <si>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</si>
  <si>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</si>
  <si>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</si>
  <si>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</si>
  <si>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</si>
  <si>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</si>
  <si>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</si>
  <si>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</si>
  <si>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</si>
  <si>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</si>
  <si>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</si>
  <si>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</si>
  <si>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</si>
  <si>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</si>
  <si>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</si>
  <si>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</si>
  <si>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</si>
  <si>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</si>
  <si>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</si>
  <si>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</si>
  <si>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</si>
  <si>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</si>
  <si>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</si>
  <si>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</si>
  <si>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</si>
  <si>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</si>
  <si>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</si>
  <si>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</si>
  <si>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</si>
  <si>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</si>
  <si>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</si>
  <si>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</si>
  <si>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</si>
  <si>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</si>
  <si>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</si>
  <si>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</si>
  <si>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</si>
  <si>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</si>
  <si>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</si>
  <si>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</si>
  <si>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</si>
  <si>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</si>
  <si>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</si>
  <si>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</si>
  <si>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</si>
  <si>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</si>
  <si>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</si>
  <si>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</si>
  <si>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</si>
  <si>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</si>
  <si>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</si>
  <si>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</si>
  <si>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</si>
  <si>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</si>
  <si>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</si>
  <si>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</si>
  <si>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</si>
  <si>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</si>
  <si>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</si>
  <si>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</si>
  <si>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</si>
  <si>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</si>
  <si>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</si>
  <si>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</si>
  <si>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</si>
  <si>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</si>
  <si>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</si>
  <si>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</si>
  <si>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</si>
  <si>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</si>
  <si>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</si>
  <si>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</si>
  <si>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</si>
  <si>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</si>
  <si>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</si>
  <si>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</si>
  <si>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</si>
  <si>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</si>
  <si>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</si>
  <si>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</si>
  <si>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</si>
  <si>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</si>
  <si>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</si>
  <si>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</si>
  <si>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</si>
  <si>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</si>
  <si>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</si>
  <si>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</si>
  <si>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</si>
  <si>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</si>
  <si>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</si>
  <si>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</si>
  <si>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</si>
  <si>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</si>
  <si>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</si>
  <si>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</si>
  <si>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</si>
  <si>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</si>
  <si>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</si>
  <si>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</si>
  <si>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</si>
  <si>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</si>
  <si>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</si>
  <si>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</si>
  <si>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</si>
  <si>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</si>
  <si>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</si>
  <si>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</si>
  <si>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</si>
  <si>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</si>
  <si>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</si>
  <si>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</si>
  <si>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</si>
  <si>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</si>
  <si>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</si>
  <si>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</si>
  <si>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</si>
  <si>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</si>
  <si>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</si>
  <si>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</si>
  <si>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</si>
  <si>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</si>
  <si>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</si>
  <si>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</si>
  <si>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</si>
  <si>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</si>
  <si>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</si>
  <si>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</si>
  <si>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</si>
  <si>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</si>
  <si>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</si>
  <si>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</si>
  <si>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</si>
  <si>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</si>
  <si>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</si>
  <si>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</si>
  <si>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</si>
  <si>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</si>
  <si>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</si>
  <si>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</si>
  <si>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</si>
  <si>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</si>
  <si>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</si>
  <si>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</si>
  <si>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</si>
  <si>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</si>
  <si>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</si>
  <si>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</si>
  <si>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</si>
  <si>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</si>
  <si>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</si>
  <si>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</si>
  <si>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</si>
  <si>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</si>
  <si>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</si>
  <si>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</si>
  <si>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</si>
  <si>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</si>
  <si>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</si>
  <si>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</si>
  <si>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</si>
  <si>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</si>
  <si>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</si>
  <si>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</si>
  <si>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</si>
  <si>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</si>
  <si>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</si>
  <si>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</si>
  <si>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</si>
  <si>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</si>
  <si>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</si>
  <si>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</si>
  <si>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</si>
  <si>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</si>
  <si>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</si>
  <si>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</si>
  <si>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</si>
  <si>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</si>
  <si>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</si>
  <si>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</si>
  <si>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</si>
  <si>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</si>
  <si>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</si>
  <si>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</si>
  <si>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</si>
  <si>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</si>
  <si>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</si>
  <si>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</si>
  <si>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</si>
  <si>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</si>
  <si>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</si>
  <si>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</si>
  <si>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</si>
  <si>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</si>
  <si>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</si>
  <si>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</si>
  <si>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</si>
  <si>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</si>
  <si>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</si>
  <si>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</si>
  <si>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</si>
  <si>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</si>
  <si>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</si>
  <si>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</si>
  <si>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</si>
  <si>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</si>
  <si>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</si>
  <si>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</si>
  <si>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</si>
  <si>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</si>
  <si>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</si>
  <si>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</si>
  <si>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</si>
  <si>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</si>
  <si>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</si>
  <si>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</si>
  <si>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</si>
  <si>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</si>
  <si>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</si>
  <si>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</si>
  <si>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</si>
  <si>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</si>
  <si>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</si>
  <si>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</si>
  <si>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</si>
  <si>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</si>
  <si>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</si>
  <si>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</si>
  <si>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</si>
  <si>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</si>
  <si>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</si>
  <si>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</si>
  <si>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</si>
  <si>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</si>
  <si>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</si>
  <si>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</si>
  <si>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</si>
  <si>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</si>
  <si>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</si>
  <si>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</si>
  <si>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</si>
  <si>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</si>
  <si>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</si>
  <si>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</si>
  <si>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</si>
  <si>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</si>
  <si>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</si>
  <si>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</si>
  <si>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</si>
  <si>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</si>
  <si>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</si>
  <si>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</si>
  <si>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</si>
  <si>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</si>
  <si>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</si>
  <si>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</si>
  <si>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</si>
  <si>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</si>
  <si>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</si>
  <si>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</si>
  <si>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</si>
  <si>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</si>
  <si>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</si>
  <si>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</si>
  <si>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</si>
  <si>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</si>
  <si>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</si>
  <si>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</si>
  <si>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</si>
  <si>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</si>
  <si>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</si>
  <si>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</si>
  <si>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</si>
  <si>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</si>
  <si>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</si>
  <si>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</si>
  <si>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</si>
  <si>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</si>
  <si>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</si>
  <si>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</si>
  <si>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</si>
  <si>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</si>
  <si>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</si>
  <si>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</si>
  <si>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</si>
  <si>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</si>
  <si>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</si>
  <si>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</si>
  <si>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</si>
  <si>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</si>
  <si>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</si>
  <si>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</si>
  <si>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</si>
  <si>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</si>
  <si>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</si>
  <si>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</si>
  <si>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</si>
  <si>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</si>
  <si>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</si>
  <si>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</si>
  <si>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</si>
  <si>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</si>
  <si>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</si>
  <si>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</si>
  <si>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</si>
  <si>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</si>
  <si>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</si>
  <si>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</si>
  <si>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</si>
  <si>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</si>
  <si>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</si>
  <si>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</si>
  <si>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</si>
  <si>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</si>
  <si>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</si>
  <si>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</si>
  <si>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</si>
  <si>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</si>
  <si>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</si>
  <si>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</si>
  <si>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</si>
  <si>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</si>
  <si>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</si>
  <si>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</si>
  <si>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</si>
  <si>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</si>
  <si>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</si>
  <si>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</si>
  <si>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</si>
  <si>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</si>
  <si>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</si>
  <si>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</si>
  <si>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</si>
  <si>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</si>
  <si>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</si>
  <si>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</si>
  <si>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</si>
  <si>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</si>
  <si>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</si>
  <si>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</si>
  <si>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</si>
  <si>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</si>
  <si>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</si>
  <si>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</si>
  <si>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</si>
  <si>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</si>
  <si>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</si>
  <si>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</si>
  <si>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</si>
  <si>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</si>
  <si>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</si>
  <si>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</si>
  <si>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</si>
  <si>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</si>
  <si>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</si>
  <si>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</si>
  <si>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</si>
  <si>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</si>
  <si>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</si>
  <si>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</si>
  <si>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</si>
  <si>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</si>
  <si>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</si>
  <si>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</si>
  <si>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</si>
  <si>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</si>
  <si>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</si>
  <si>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</si>
  <si>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</si>
  <si>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</si>
  <si>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</si>
  <si>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</si>
  <si>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</si>
  <si>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</si>
  <si>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</si>
  <si>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</si>
  <si>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</si>
  <si>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</si>
  <si>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</si>
  <si>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</si>
  <si>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</si>
  <si>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</si>
  <si>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</si>
  <si>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</si>
  <si>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</si>
  <si>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</si>
  <si>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</si>
  <si>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</si>
  <si>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</si>
  <si>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</si>
  <si>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</si>
  <si>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</si>
  <si>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</si>
  <si>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</si>
  <si>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</si>
  <si>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</si>
  <si>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</si>
  <si>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</si>
  <si>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</si>
  <si>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</si>
  <si>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</si>
  <si>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</si>
  <si>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</si>
  <si>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</si>
  <si>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</si>
  <si>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</si>
  <si>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</si>
  <si>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</si>
  <si>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</si>
  <si>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</si>
  <si>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</si>
  <si>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</si>
  <si>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</si>
  <si>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</si>
  <si>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</si>
  <si>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</si>
  <si>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</si>
  <si>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</si>
  <si>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</si>
  <si>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</si>
  <si>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</si>
  <si>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</si>
  <si>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</si>
  <si>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</si>
  <si>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</si>
  <si>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</si>
  <si>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</si>
  <si>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</si>
  <si>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</si>
  <si>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</si>
  <si>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</si>
  <si>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</si>
  <si>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</si>
  <si>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</si>
  <si>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</si>
  <si>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</si>
  <si>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</si>
  <si>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</si>
  <si>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</si>
  <si>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</si>
  <si>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</si>
  <si>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</si>
  <si>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</si>
  <si>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</si>
  <si>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</si>
  <si>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</si>
  <si>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</si>
  <si>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</si>
  <si>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</si>
  <si>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</si>
  <si>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</si>
  <si>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</si>
  <si>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</si>
  <si>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</si>
  <si>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</si>
  <si>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</si>
  <si>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</si>
  <si>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</si>
  <si>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</si>
  <si>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</si>
  <si>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</si>
  <si>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</si>
  <si>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</si>
  <si>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</si>
  <si>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</si>
  <si>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</si>
  <si>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</si>
  <si>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</si>
  <si>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</si>
  <si>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</si>
  <si>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</si>
  <si>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</si>
  <si>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</si>
  <si>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</si>
  <si>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</si>
  <si>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</si>
  <si>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</si>
  <si>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</si>
  <si>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</si>
  <si>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</si>
  <si>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</si>
  <si>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</si>
  <si>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</si>
  <si>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</si>
  <si>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</si>
  <si>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</si>
  <si>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</si>
  <si>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</si>
  <si>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</si>
  <si>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</si>
  <si>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</si>
  <si>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</si>
  <si>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</si>
  <si>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</si>
  <si>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</si>
  <si>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</si>
  <si>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</si>
  <si>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</si>
  <si>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</si>
  <si>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</si>
  <si>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</si>
  <si>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</si>
  <si>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</si>
  <si>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</si>
  <si>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</si>
  <si>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</si>
  <si>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</si>
  <si>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</si>
  <si>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</si>
  <si>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</si>
  <si>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</si>
  <si>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</si>
  <si>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</si>
  <si>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</si>
  <si>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</si>
  <si>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</si>
  <si>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</si>
  <si>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</si>
  <si>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</si>
  <si>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</si>
  <si>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</si>
  <si>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</si>
  <si>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</si>
  <si>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</si>
  <si>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</si>
  <si>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</si>
  <si>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</si>
  <si>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</si>
  <si>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</si>
  <si>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</si>
  <si>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</si>
  <si>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</si>
  <si>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</si>
  <si>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</si>
  <si>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</si>
  <si>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</si>
  <si>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</si>
  <si>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</si>
  <si>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</si>
  <si>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</si>
  <si>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</si>
  <si>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</si>
  <si>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</si>
  <si>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</si>
  <si>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</si>
  <si>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</si>
  <si>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</si>
  <si>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</si>
  <si>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</si>
  <si>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</si>
  <si>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</si>
  <si>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</si>
  <si>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</si>
  <si>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</si>
  <si>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</si>
  <si>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</si>
  <si>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</si>
  <si>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</si>
  <si>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</si>
  <si>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</si>
  <si>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</si>
  <si>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</si>
  <si>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</si>
  <si>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</si>
  <si>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</si>
  <si>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</si>
  <si>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</si>
  <si>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</si>
  <si>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</si>
  <si>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</si>
  <si>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</si>
  <si>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</si>
  <si>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</si>
  <si>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</si>
  <si>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</si>
  <si>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</si>
  <si>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</si>
  <si>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</si>
  <si>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</si>
  <si>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</si>
  <si>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</si>
  <si>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</si>
  <si>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</si>
  <si>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</si>
  <si>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</si>
  <si>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</si>
  <si>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</si>
  <si>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</si>
  <si>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</si>
  <si>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</si>
  <si>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</si>
  <si>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</si>
  <si>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</si>
  <si>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</si>
  <si>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</si>
  <si>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</si>
  <si>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</si>
  <si>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</si>
  <si>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</si>
  <si>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</si>
  <si>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</si>
  <si>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</si>
  <si>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</si>
  <si>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</si>
  <si>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</si>
  <si>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</si>
  <si>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</si>
  <si>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</si>
  <si>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</si>
  <si>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</si>
  <si>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</si>
  <si>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</si>
  <si>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</si>
  <si>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</si>
  <si>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</si>
  <si>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</si>
  <si>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</si>
  <si>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</si>
  <si>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</si>
  <si>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</si>
  <si>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</si>
  <si>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</si>
  <si>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</si>
  <si>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</si>
  <si>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</si>
  <si>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</si>
  <si>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</si>
  <si>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</si>
  <si>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</si>
  <si>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</si>
  <si>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</si>
  <si>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</si>
  <si>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</si>
  <si>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</si>
  <si>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</si>
  <si>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</si>
  <si>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</si>
  <si>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</si>
  <si>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</si>
  <si>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</si>
  <si>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</si>
  <si>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</si>
  <si>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</si>
  <si>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</si>
  <si>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</si>
  <si>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</si>
  <si>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</si>
  <si>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</si>
  <si>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</si>
  <si>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</si>
  <si>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</si>
  <si>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</si>
  <si>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</si>
  <si>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</si>
  <si>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</si>
  <si>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</si>
  <si>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</si>
  <si>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</si>
  <si>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</si>
  <si>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</si>
  <si>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</si>
  <si>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</si>
  <si>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</si>
  <si>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</si>
  <si>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</si>
  <si>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</si>
  <si>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</si>
  <si>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</si>
  <si>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</si>
  <si>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</si>
  <si>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</si>
  <si>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</si>
  <si>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</si>
  <si>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</si>
  <si>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</si>
  <si>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</si>
  <si>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</si>
  <si>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</si>
  <si>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</si>
  <si>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</si>
  <si>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</si>
  <si>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</si>
  <si>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</si>
  <si>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</si>
  <si>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</si>
  <si>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</si>
  <si>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</si>
  <si>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</si>
  <si>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</si>
  <si>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</si>
  <si>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</si>
  <si>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</si>
  <si>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</si>
  <si>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</si>
  <si>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</si>
  <si>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</si>
  <si>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</si>
  <si>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</si>
  <si>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</si>
  <si>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</si>
  <si>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</si>
  <si>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</si>
  <si>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</si>
  <si>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</si>
  <si>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</si>
  <si>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</si>
  <si>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</si>
  <si>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</si>
  <si>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</si>
  <si>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</si>
  <si>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</si>
  <si>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</si>
  <si>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</si>
  <si>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</si>
  <si>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</si>
  <si>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</si>
  <si>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</si>
  <si>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</si>
  <si>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</si>
  <si>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</si>
  <si>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</si>
  <si>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</si>
  <si>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</si>
  <si>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</si>
  <si>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</si>
  <si>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</si>
  <si>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</si>
  <si>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</si>
  <si>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</si>
  <si>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</si>
  <si>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</si>
  <si>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</si>
  <si>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</si>
  <si>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</si>
  <si>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</si>
  <si>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</si>
  <si>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</si>
  <si>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</si>
  <si>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</si>
  <si>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</si>
  <si>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</si>
  <si>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</si>
  <si>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</si>
  <si>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</si>
  <si>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</si>
  <si>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</si>
  <si>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</si>
  <si>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</si>
  <si>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</si>
  <si>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</si>
  <si>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</si>
  <si>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</si>
  <si>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</si>
  <si>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</si>
  <si>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</si>
  <si>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</si>
  <si>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</si>
  <si>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</si>
  <si>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</si>
  <si>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</si>
  <si>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</si>
  <si>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</si>
  <si>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</si>
  <si>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</si>
  <si>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</si>
  <si>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</si>
  <si>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</si>
  <si>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</si>
  <si>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</si>
  <si>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</si>
  <si>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</si>
  <si>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</si>
  <si>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</si>
  <si>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</si>
  <si>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</si>
  <si>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</si>
  <si>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</si>
  <si>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</si>
  <si>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</si>
  <si>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</si>
  <si>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</si>
  <si>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</si>
  <si>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</si>
  <si>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</si>
  <si>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</si>
  <si>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</si>
  <si>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</si>
  <si>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</si>
  <si>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</si>
  <si>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</si>
  <si>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</si>
  <si>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</si>
  <si>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</si>
  <si>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</si>
  <si>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</si>
  <si>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</si>
  <si>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</si>
  <si>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</si>
  <si>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</si>
  <si>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</si>
  <si>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</si>
  <si>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</si>
  <si>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</si>
  <si>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</si>
  <si>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</si>
  <si>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</si>
  <si>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</si>
  <si>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</si>
  <si>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</si>
  <si>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</si>
  <si>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</si>
  <si>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</si>
  <si>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</si>
  <si>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</si>
  <si>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</si>
  <si>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</si>
  <si>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</si>
  <si>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</si>
  <si>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</si>
  <si>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</si>
  <si>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</si>
  <si>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</si>
  <si>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</si>
  <si>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</si>
  <si>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</si>
  <si>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</si>
  <si>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</si>
  <si>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</si>
  <si>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</si>
  <si>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</si>
  <si>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</si>
  <si>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</si>
  <si>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</si>
  <si>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</si>
  <si>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</si>
  <si>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</si>
  <si>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</si>
  <si>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</si>
  <si>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</si>
  <si>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</si>
  <si>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</si>
  <si>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</si>
  <si>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</si>
  <si>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</si>
  <si>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</si>
  <si>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</si>
  <si>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</si>
  <si>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</si>
  <si>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</si>
  <si>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</si>
  <si>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</si>
  <si>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</si>
  <si>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</si>
  <si>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</si>
  <si>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</si>
  <si>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</si>
  <si>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</si>
  <si>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</si>
  <si>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</si>
  <si>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</si>
  <si>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</si>
  <si>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</si>
  <si>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</si>
  <si>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</si>
  <si>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</si>
  <si>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</si>
  <si>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</si>
  <si>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</si>
  <si>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</si>
  <si>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</si>
  <si>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</si>
  <si>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</si>
  <si>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</si>
  <si>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</si>
  <si>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</si>
  <si>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</si>
  <si>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</si>
  <si>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</si>
  <si>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</si>
  <si>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</si>
  <si>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</si>
  <si>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</si>
  <si>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</si>
  <si>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</si>
  <si>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</si>
  <si>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</si>
  <si>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</si>
  <si>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</si>
  <si>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</si>
  <si>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</si>
  <si>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</si>
  <si>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</si>
  <si>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</si>
  <si>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</si>
  <si>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</si>
  <si>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</si>
  <si>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</si>
  <si>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</si>
  <si>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</si>
  <si>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</si>
  <si>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</si>
  <si>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</si>
  <si>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</si>
  <si>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</si>
  <si>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</si>
  <si>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</si>
  <si>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</si>
  <si>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</si>
  <si>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</si>
  <si>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</si>
  <si>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</si>
  <si>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</si>
  <si>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</si>
  <si>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</si>
  <si>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</si>
  <si>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</si>
  <si>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</si>
  <si>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</si>
  <si>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</si>
  <si>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</si>
  <si>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</si>
  <si>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</si>
  <si>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</si>
  <si>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</si>
  <si>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</si>
  <si>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</si>
  <si>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</si>
  <si>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</si>
  <si>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</si>
  <si>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</si>
  <si>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</si>
  <si>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</si>
  <si>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</si>
  <si>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</si>
  <si>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</si>
  <si>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</si>
  <si>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</si>
  <si>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</si>
  <si>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</si>
  <si>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</si>
  <si>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</si>
  <si>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</si>
  <si>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</si>
  <si>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</si>
  <si>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</si>
  <si>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</si>
  <si>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</si>
  <si>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</si>
  <si>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</si>
  <si>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</si>
  <si>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</si>
  <si>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</si>
  <si>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</si>
  <si>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</si>
  <si>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</si>
  <si>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</si>
  <si>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</si>
  <si>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</si>
  <si>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</si>
  <si>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</si>
  <si>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</si>
  <si>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</si>
  <si>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</si>
  <si>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</si>
  <si>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</si>
  <si>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</si>
  <si>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</si>
  <si>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</si>
  <si>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</si>
  <si>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</si>
  <si>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</si>
  <si>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</si>
  <si>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</si>
  <si>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</si>
  <si>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</si>
  <si>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</si>
  <si>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</si>
  <si>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</si>
  <si>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</si>
  <si>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</si>
  <si>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</si>
  <si>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</si>
  <si>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</si>
  <si>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</si>
  <si>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</si>
  <si>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</si>
  <si>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</si>
  <si>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</si>
  <si>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</si>
  <si>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</si>
  <si>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</si>
  <si>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</si>
  <si>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</si>
  <si>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</si>
  <si>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</si>
  <si>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</si>
  <si>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</si>
  <si>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</si>
  <si>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</si>
  <si>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</si>
  <si>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</si>
  <si>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</si>
  <si>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</si>
  <si>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</si>
  <si>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</si>
  <si>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</si>
  <si>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</si>
  <si>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</si>
  <si>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</si>
  <si>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</si>
  <si>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</si>
  <si>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</si>
  <si>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</si>
  <si>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</si>
  <si>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</si>
  <si>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</si>
  <si>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</si>
  <si>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</si>
  <si>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</si>
  <si>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</si>
  <si>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</si>
  <si>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</si>
  <si>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</si>
  <si>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</si>
  <si>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</si>
  <si>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</si>
  <si>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</si>
  <si>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</si>
  <si>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</si>
  <si>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</si>
  <si>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</si>
  <si>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</si>
  <si>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</si>
  <si>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</si>
  <si>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</si>
  <si>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</si>
  <si>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</si>
  <si>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</si>
  <si>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</si>
  <si>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</si>
  <si>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</si>
  <si>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</si>
  <si>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</si>
  <si>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</si>
  <si>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</si>
  <si>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</si>
  <si>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</si>
  <si>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</si>
  <si>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</si>
  <si>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</si>
  <si>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</si>
  <si>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</si>
  <si>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</si>
  <si>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</si>
  <si>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</si>
  <si>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</si>
  <si>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</si>
  <si>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</si>
  <si>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</si>
  <si>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</si>
  <si>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</si>
  <si>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</si>
  <si>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</si>
  <si>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</si>
  <si>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</si>
  <si>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</si>
  <si>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</si>
  <si>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</si>
  <si>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</si>
  <si>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</si>
  <si>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</si>
  <si>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</si>
  <si>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</si>
  <si>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</si>
  <si>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</si>
  <si>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</si>
  <si>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</si>
  <si>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</si>
  <si>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</si>
  <si>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</si>
  <si>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</si>
  <si>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</si>
  <si>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</si>
  <si>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</si>
  <si>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</si>
  <si>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</si>
  <si>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</si>
  <si>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</si>
  <si>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</si>
  <si>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</si>
  <si>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</si>
  <si>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</si>
  <si>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</si>
  <si>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</si>
  <si>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</si>
  <si>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</si>
  <si>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</si>
  <si>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</si>
  <si>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</si>
  <si>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</si>
  <si>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</si>
  <si>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</si>
  <si>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</si>
  <si>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</si>
  <si>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</si>
  <si>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</si>
  <si>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</si>
  <si>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</si>
  <si>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</si>
  <si>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</si>
  <si>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</si>
  <si>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</si>
  <si>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</si>
  <si>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</si>
  <si>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</si>
  <si>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</si>
  <si>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</si>
  <si>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</si>
  <si>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</si>
  <si>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</si>
  <si>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</si>
  <si>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</si>
  <si>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</si>
  <si>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</si>
  <si>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</si>
  <si>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</si>
  <si>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</si>
  <si>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</si>
  <si>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</si>
  <si>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</si>
  <si>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</si>
  <si>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</si>
  <si>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</si>
  <si>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</si>
  <si>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</si>
  <si>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</si>
  <si>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</si>
  <si>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</si>
  <si>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</si>
  <si>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</si>
  <si>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</si>
  <si>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</si>
  <si>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</si>
  <si>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</si>
  <si>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</si>
  <si>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</si>
  <si>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</si>
  <si>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</si>
  <si>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</si>
  <si>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</si>
  <si>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</si>
  <si>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</si>
  <si>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</si>
  <si>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</si>
  <si>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</si>
  <si>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</si>
  <si>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</si>
  <si>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</si>
  <si>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</si>
  <si>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</si>
  <si>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</si>
  <si>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</si>
  <si>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</si>
  <si>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</si>
  <si>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</si>
  <si>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</si>
  <si>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</si>
  <si>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</si>
  <si>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</si>
  <si>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</si>
  <si>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</si>
  <si>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</si>
  <si>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</si>
  <si>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</si>
  <si>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</si>
  <si>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</si>
  <si>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</si>
  <si>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</si>
  <si>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</si>
  <si>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</si>
  <si>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</si>
  <si>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</si>
  <si>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</si>
  <si>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</si>
  <si>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</si>
  <si>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</si>
  <si>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</si>
  <si>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</si>
  <si>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</si>
  <si>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</si>
  <si>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</si>
  <si>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</si>
  <si>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</si>
  <si>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</si>
  <si>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</si>
  <si>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</si>
  <si>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</si>
  <si>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</si>
  <si>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</si>
  <si>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</si>
  <si>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</si>
  <si>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</si>
  <si>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</si>
  <si>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</si>
  <si>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</si>
  <si>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</si>
  <si>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</si>
  <si>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</si>
  <si>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</si>
  <si>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</si>
  <si>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</si>
  <si>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</si>
  <si>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</si>
  <si>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</si>
  <si>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</si>
  <si>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</si>
  <si>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</si>
  <si>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</si>
  <si>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</si>
  <si>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</si>
  <si>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</si>
  <si>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</si>
  <si>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</si>
  <si>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</si>
  <si>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</si>
  <si>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</si>
  <si>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</si>
  <si>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</si>
  <si>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</si>
  <si>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</si>
  <si>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</si>
  <si>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</si>
  <si>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</si>
  <si>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</si>
  <si>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</si>
  <si>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</si>
  <si>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</si>
  <si>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</si>
  <si>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</si>
  <si>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</si>
  <si>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</si>
  <si>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</si>
  <si>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</si>
  <si>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</si>
  <si>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</si>
  <si>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</si>
  <si>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</si>
  <si>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</si>
  <si>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</si>
  <si>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</si>
  <si>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</si>
  <si>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</si>
  <si>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</si>
  <si>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</si>
  <si>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</si>
  <si>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</si>
  <si>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</si>
  <si>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</si>
  <si>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</si>
  <si>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</si>
  <si>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</si>
  <si>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</si>
  <si>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</si>
  <si>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</si>
  <si>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</si>
  <si>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</si>
  <si>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</si>
  <si>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</si>
  <si>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</si>
  <si>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</si>
  <si>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</si>
  <si>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</si>
  <si>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</si>
  <si>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</si>
  <si>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</si>
  <si>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</si>
  <si>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</si>
  <si>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</si>
  <si>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</si>
  <si>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</si>
  <si>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</si>
  <si>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</si>
  <si>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</si>
  <si>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</si>
  <si>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</si>
  <si>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</si>
  <si>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</si>
  <si>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</si>
  <si>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</si>
  <si>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</si>
  <si>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</si>
  <si>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</si>
  <si>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</si>
  <si>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</si>
  <si>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</si>
  <si>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</si>
  <si>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</si>
  <si>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</si>
  <si>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</si>
  <si>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</si>
  <si>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</si>
  <si>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</si>
  <si>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</si>
  <si>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</si>
  <si>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</si>
  <si>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</si>
  <si>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</si>
  <si>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</si>
  <si>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</si>
  <si>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</si>
  <si>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</si>
  <si>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</si>
  <si>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</si>
  <si>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</si>
  <si>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</si>
  <si>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</si>
  <si>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</si>
  <si>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</si>
  <si>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</si>
  <si>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</si>
  <si>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</si>
  <si>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</si>
  <si>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</si>
  <si>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</si>
  <si>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</si>
  <si>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</si>
  <si>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</si>
  <si>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</si>
  <si>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</si>
  <si>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</si>
  <si>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</si>
  <si>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</si>
  <si>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</si>
  <si>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</si>
  <si>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</si>
  <si>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</si>
  <si>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</si>
  <si>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</si>
  <si>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</si>
  <si>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</si>
  <si>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</si>
  <si>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</si>
  <si>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</si>
  <si>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</si>
  <si>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</si>
  <si>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</si>
  <si>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</si>
  <si>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</si>
  <si>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</si>
  <si>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</si>
  <si>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</si>
  <si>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</si>
  <si>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</si>
  <si>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</si>
  <si>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</si>
  <si>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</si>
  <si>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</si>
  <si>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</si>
  <si>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</si>
  <si>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</si>
  <si>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</si>
  <si>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</si>
  <si>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</si>
  <si>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</si>
  <si>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</si>
  <si>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</si>
  <si>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</si>
  <si>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</si>
  <si>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</si>
  <si>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</si>
  <si>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</si>
  <si>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</si>
  <si>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</si>
  <si>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</si>
  <si>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</si>
  <si>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</si>
  <si>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</si>
  <si>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</si>
  <si>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</si>
  <si>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</si>
  <si>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</si>
  <si>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</si>
  <si>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</si>
  <si>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</si>
  <si>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</si>
  <si>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</si>
  <si>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</si>
  <si>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</si>
  <si>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</si>
  <si>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</si>
  <si>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</si>
  <si>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</si>
  <si>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</si>
  <si>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</si>
  <si>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</si>
  <si>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</si>
  <si>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</si>
  <si>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</si>
  <si>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</si>
  <si>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</si>
  <si>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</si>
  <si>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</si>
  <si>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</si>
  <si>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</si>
  <si>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</si>
  <si>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</si>
  <si>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</si>
  <si>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</si>
  <si>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</si>
  <si>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</si>
  <si>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</si>
  <si>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</si>
  <si>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</si>
  <si>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</si>
  <si>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</si>
  <si>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</si>
  <si>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</si>
  <si>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</si>
  <si>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</si>
  <si>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</si>
  <si>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</si>
  <si>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</si>
  <si>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</si>
  <si>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</si>
  <si>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</si>
  <si>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</si>
  <si>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</si>
  <si>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</si>
  <si>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</si>
  <si>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</si>
  <si>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</si>
  <si>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</si>
  <si>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</si>
  <si>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</si>
  <si>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</si>
  <si>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</si>
  <si>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</si>
  <si>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</si>
  <si>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</si>
  <si>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</si>
  <si>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</si>
  <si>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</si>
  <si>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</si>
  <si>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</si>
  <si>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</si>
  <si>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</si>
  <si>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</si>
  <si>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</si>
  <si>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</si>
  <si>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</si>
  <si>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</si>
  <si>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</si>
  <si>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</si>
  <si>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</si>
  <si>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</si>
  <si>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</si>
  <si>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</si>
  <si>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</si>
  <si>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</si>
  <si>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</si>
  <si>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</si>
  <si>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</si>
  <si>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</si>
  <si>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</si>
  <si>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</si>
  <si>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</si>
  <si>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</si>
  <si>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</si>
  <si>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</si>
  <si>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</si>
  <si>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</si>
  <si>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</si>
  <si>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</si>
  <si>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</si>
  <si>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</si>
  <si>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</si>
  <si>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</si>
  <si>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</si>
  <si>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</si>
  <si>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</si>
  <si>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</si>
  <si>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</si>
  <si>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</si>
  <si>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</si>
  <si>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</si>
  <si>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</si>
  <si>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</si>
  <si>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</si>
  <si>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</si>
  <si>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</si>
  <si>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</si>
  <si>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</si>
  <si>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</si>
  <si>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</si>
  <si>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</si>
  <si>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</si>
  <si>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</si>
  <si>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</si>
  <si>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</si>
  <si>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</si>
  <si>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</si>
  <si>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</si>
  <si>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</si>
  <si>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</si>
  <si>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</si>
  <si>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</si>
  <si>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</si>
  <si>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</si>
  <si>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</si>
  <si>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</si>
  <si>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</si>
  <si>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</si>
  <si>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</si>
  <si>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</si>
  <si>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</si>
  <si>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</si>
  <si>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</si>
  <si>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</si>
  <si>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</si>
  <si>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</si>
  <si>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</si>
  <si>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</si>
  <si>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</si>
  <si>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</si>
  <si>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</si>
  <si>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</si>
  <si>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</si>
  <si>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</si>
  <si>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</si>
  <si>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</si>
  <si>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</si>
  <si>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</si>
  <si>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</si>
  <si>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</si>
  <si>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</si>
  <si>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</si>
  <si>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</si>
  <si>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</si>
  <si>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</si>
  <si>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</si>
  <si>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</si>
  <si>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</si>
  <si>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</si>
  <si>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</si>
  <si>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</si>
  <si>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</si>
  <si>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</si>
  <si>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</si>
  <si>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</si>
  <si>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</si>
  <si>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</si>
  <si>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</si>
  <si>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</si>
  <si>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</si>
  <si>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</si>
  <si>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</si>
  <si>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</si>
  <si>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</si>
  <si>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</si>
  <si>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</si>
  <si>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</si>
  <si>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</si>
  <si>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</si>
  <si>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</si>
  <si>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</si>
  <si>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</si>
  <si>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</si>
  <si>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</si>
  <si>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</si>
  <si>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</si>
  <si>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</si>
  <si>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</si>
  <si>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</si>
  <si>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</si>
  <si>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</si>
  <si>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</si>
  <si>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</si>
  <si>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</si>
  <si>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</si>
  <si>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</si>
  <si>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</si>
  <si>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</si>
  <si>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</si>
  <si>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</si>
  <si>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</si>
  <si>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</si>
  <si>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</si>
  <si>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</si>
  <si>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</si>
  <si>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</si>
  <si>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</si>
  <si>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</si>
  <si>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</si>
  <si>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</si>
  <si>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</si>
  <si>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</si>
  <si>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</si>
  <si>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</si>
  <si>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</si>
  <si>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</si>
  <si>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</si>
  <si>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</si>
  <si>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</si>
  <si>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</si>
  <si>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</si>
  <si>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</si>
  <si>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</si>
  <si>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</si>
  <si>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</si>
  <si>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</si>
  <si>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</si>
  <si>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</si>
  <si>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</si>
  <si>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</si>
  <si>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</si>
  <si>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</si>
  <si>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</si>
  <si>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</si>
  <si>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</si>
  <si>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</si>
  <si>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</si>
  <si>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</si>
  <si>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</si>
  <si>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</si>
  <si>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</si>
  <si>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</si>
  <si>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</si>
  <si>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</si>
  <si>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</si>
  <si>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</si>
  <si>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</si>
  <si>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</si>
  <si>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</si>
  <si>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</si>
  <si>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</si>
  <si>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</si>
  <si>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</si>
  <si>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</si>
  <si>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</si>
  <si>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</si>
  <si>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</si>
  <si>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</si>
  <si>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</si>
  <si>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</si>
  <si>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</si>
  <si>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</si>
  <si>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</si>
  <si>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</si>
  <si>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</si>
  <si>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</si>
  <si>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</si>
  <si>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</si>
  <si>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</si>
  <si>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</si>
  <si>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</si>
  <si>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</si>
  <si>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</si>
  <si>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</si>
  <si>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</si>
  <si>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</si>
  <si>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</si>
  <si>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</si>
  <si>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</si>
  <si>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</si>
  <si>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</si>
  <si>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</si>
  <si>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</si>
  <si>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</si>
  <si>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</si>
  <si>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</si>
  <si>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</si>
  <si>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</si>
  <si>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</si>
  <si>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</si>
  <si>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</si>
  <si>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</si>
  <si>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</si>
  <si>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</si>
  <si>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</si>
  <si>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</si>
  <si>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</si>
  <si>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</si>
  <si>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</si>
  <si>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</si>
  <si>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</si>
  <si>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</si>
  <si>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</si>
  <si>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</si>
  <si>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</si>
  <si>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</si>
  <si>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</si>
  <si>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</si>
  <si>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</si>
  <si>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</si>
  <si>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</si>
  <si>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</si>
  <si>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</si>
  <si>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</si>
  <si>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</si>
  <si>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</si>
  <si>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</si>
  <si>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</si>
  <si>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</si>
  <si>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</si>
  <si>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</si>
  <si>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</si>
  <si>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</si>
  <si>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</si>
  <si>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</si>
  <si>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</si>
  <si>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</si>
  <si>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</si>
  <si>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</si>
  <si>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</si>
  <si>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</si>
  <si>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</si>
  <si>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</si>
  <si>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</si>
  <si>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</si>
  <si>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</si>
  <si>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</si>
  <si>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</si>
  <si>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</si>
  <si>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</si>
  <si>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</si>
  <si>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</si>
  <si>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</si>
  <si>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</si>
  <si>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</si>
  <si>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</si>
  <si>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</si>
  <si>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</si>
  <si>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</si>
  <si>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</si>
  <si>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</si>
  <si>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</si>
  <si>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</si>
  <si>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</si>
  <si>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</si>
  <si>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</si>
  <si>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</si>
  <si>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</si>
  <si>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</si>
  <si>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</si>
  <si>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</si>
  <si>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</si>
  <si>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</si>
  <si>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</si>
  <si>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</si>
  <si>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</si>
  <si>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</si>
  <si>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</si>
  <si>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</si>
  <si>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</si>
  <si>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</si>
  <si>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</si>
  <si>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</si>
  <si>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</si>
  <si>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</si>
  <si>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</si>
  <si>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</si>
  <si>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</si>
  <si>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</si>
  <si>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</si>
  <si>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</si>
  <si>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</si>
  <si>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</si>
  <si>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</si>
  <si>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</si>
  <si>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</si>
  <si>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</si>
  <si>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</si>
  <si>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</si>
  <si>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</si>
  <si>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</si>
  <si>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</si>
  <si>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</si>
  <si>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</si>
  <si>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</si>
  <si>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</si>
  <si>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</si>
  <si>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</si>
  <si>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</si>
  <si>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</si>
  <si>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</si>
  <si>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</si>
  <si>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</si>
  <si>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</si>
  <si>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</si>
  <si>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</si>
  <si>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</si>
  <si>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</si>
  <si>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</si>
  <si>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</si>
  <si>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</si>
  <si>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</si>
  <si>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</si>
  <si>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</si>
  <si>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</si>
  <si>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</si>
  <si>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</si>
  <si>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</si>
  <si>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</si>
  <si>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</si>
  <si>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</si>
  <si>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</si>
  <si>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</si>
  <si>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</si>
  <si>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</si>
  <si>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</si>
  <si>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</si>
  <si>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</si>
  <si>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</si>
  <si>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</si>
  <si>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</si>
  <si>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</si>
  <si>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</si>
  <si>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</si>
  <si>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</si>
  <si>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</si>
  <si>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</si>
  <si>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</si>
  <si>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</si>
  <si>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</si>
  <si>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</si>
  <si>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</si>
  <si>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</si>
  <si>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</si>
  <si>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</si>
  <si>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</si>
  <si>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</si>
  <si>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</si>
  <si>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</si>
  <si>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</si>
  <si>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</si>
  <si>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</si>
  <si>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</si>
  <si>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</si>
  <si>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</si>
  <si>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</si>
  <si>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</si>
  <si>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</si>
  <si>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</si>
  <si>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</si>
  <si>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</si>
  <si>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</si>
  <si>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</si>
  <si>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</si>
  <si>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</si>
  <si>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</si>
  <si>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</si>
  <si>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</si>
  <si>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</si>
  <si>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</si>
  <si>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</si>
  <si>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</si>
  <si>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</si>
  <si>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</si>
  <si>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</si>
  <si>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</si>
  <si>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</si>
  <si>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</si>
  <si>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</si>
  <si>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</si>
  <si>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</si>
  <si>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</si>
  <si>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</si>
  <si>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</si>
  <si>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</si>
  <si>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</si>
  <si>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</si>
  <si>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</si>
  <si>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</si>
  <si>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</si>
  <si>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</si>
  <si>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</si>
  <si>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</si>
  <si>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</si>
  <si>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</si>
  <si>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</si>
  <si>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</si>
  <si>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</si>
  <si>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</si>
  <si>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</si>
  <si>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</si>
  <si>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</si>
  <si>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</si>
  <si>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</si>
  <si>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</si>
  <si>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</si>
  <si>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</si>
  <si>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</si>
  <si>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</si>
  <si>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</si>
  <si>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</si>
  <si>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</si>
  <si>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</si>
  <si>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</si>
  <si>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</si>
  <si>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</si>
  <si>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</si>
  <si>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</si>
  <si>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</si>
  <si>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</si>
  <si>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</si>
  <si>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</si>
  <si>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</si>
  <si>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</si>
  <si>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</si>
  <si>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</si>
  <si>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</si>
  <si>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</si>
  <si>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</si>
  <si>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</si>
  <si>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</si>
  <si>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</si>
  <si>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</si>
  <si>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</si>
  <si>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</si>
  <si>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</si>
  <si>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</si>
  <si>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</si>
  <si>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</si>
  <si>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</si>
  <si>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</si>
  <si>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</si>
  <si>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</si>
  <si>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</si>
  <si>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</si>
  <si>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</si>
  <si>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</si>
  <si>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</si>
  <si>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</si>
  <si>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</si>
  <si>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</si>
  <si>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</si>
  <si>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</si>
  <si>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</si>
  <si>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</si>
  <si>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</si>
  <si>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</si>
  <si>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</si>
  <si>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</si>
  <si>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</si>
  <si>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</si>
  <si>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</si>
  <si>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</si>
  <si>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</si>
  <si>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</si>
  <si>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</si>
  <si>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</si>
  <si>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</si>
  <si>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</si>
  <si>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</si>
  <si>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</si>
  <si>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</si>
  <si>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</si>
  <si>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</si>
  <si>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</si>
  <si>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</si>
  <si>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</si>
  <si>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</si>
  <si>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</si>
  <si>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</si>
  <si>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</si>
  <si>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</si>
  <si>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</si>
  <si>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</si>
  <si>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</si>
  <si>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</si>
  <si>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</si>
  <si>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</si>
  <si>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</si>
  <si>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</si>
  <si>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</si>
  <si>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</si>
  <si>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</si>
  <si>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</si>
  <si>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</si>
  <si>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</si>
  <si>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</si>
  <si>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</si>
  <si>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</si>
  <si>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</si>
  <si>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</si>
  <si>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</si>
  <si>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</si>
  <si>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</si>
  <si>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</si>
  <si>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</si>
  <si>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</si>
  <si>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</si>
  <si>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</si>
  <si>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</si>
  <si>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</si>
  <si>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</si>
  <si>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</si>
  <si>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</si>
  <si>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</si>
  <si>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</si>
  <si>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</si>
  <si>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</si>
  <si>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</si>
  <si>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</si>
  <si>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</si>
  <si>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</si>
  <si>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</si>
  <si>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</si>
  <si>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</si>
  <si>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</si>
  <si>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</si>
  <si>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</si>
  <si>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</si>
  <si>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</si>
  <si>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</si>
  <si>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</si>
  <si>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</si>
  <si>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</si>
  <si>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</si>
  <si>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</si>
  <si>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</si>
  <si>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</si>
  <si>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</si>
  <si>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</si>
  <si>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</si>
  <si>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</si>
  <si>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</si>
  <si>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</si>
  <si>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</si>
  <si>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</si>
  <si>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</si>
  <si>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</si>
  <si>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</si>
  <si>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</si>
  <si>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</si>
  <si>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</si>
  <si>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</si>
  <si>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</si>
  <si>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</si>
  <si>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</si>
  <si>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</si>
  <si>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</si>
  <si>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</si>
  <si>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</si>
  <si>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</si>
  <si>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</si>
  <si>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</si>
  <si>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</si>
  <si>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</si>
  <si>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</si>
  <si>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</si>
  <si>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</si>
  <si>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</si>
  <si>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</si>
  <si>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</si>
  <si>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</si>
  <si>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</si>
  <si>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</si>
  <si>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</si>
  <si>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</si>
  <si>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</si>
  <si>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</si>
  <si>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</si>
  <si>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</si>
  <si>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</si>
  <si>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</si>
  <si>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</si>
  <si>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</si>
  <si>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</si>
  <si>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</si>
  <si>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</si>
  <si>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</si>
  <si>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</si>
  <si>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</si>
  <si>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</si>
  <si>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</si>
  <si>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</si>
  <si>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</si>
  <si>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</si>
  <si>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</si>
  <si>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</si>
  <si>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</si>
  <si>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</si>
  <si>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</si>
  <si>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</si>
  <si>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</si>
  <si>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</si>
  <si>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</si>
  <si>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</si>
  <si>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</si>
  <si>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</si>
  <si>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</si>
  <si>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</si>
  <si>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</si>
  <si>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</si>
  <si>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</si>
  <si>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</si>
  <si>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</si>
  <si>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</si>
  <si>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</si>
  <si>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</si>
  <si>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</si>
  <si>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</si>
  <si>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</si>
  <si>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</si>
  <si>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</si>
  <si>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</si>
  <si>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</si>
  <si>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</si>
  <si>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</si>
  <si>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</si>
  <si>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</si>
  <si>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</si>
  <si>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</si>
  <si>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</si>
  <si>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</si>
  <si>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</si>
  <si>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</si>
  <si>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</si>
  <si>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</si>
  <si>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</si>
  <si>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</si>
  <si>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</si>
  <si>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</si>
  <si>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</si>
  <si>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</si>
  <si>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</si>
  <si>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</si>
  <si>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</si>
  <si>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</si>
  <si>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</si>
  <si>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</si>
  <si>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</si>
  <si>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</si>
  <si>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</si>
  <si>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</si>
  <si>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</si>
  <si>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</si>
  <si>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</si>
  <si>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</si>
  <si>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</si>
  <si>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</si>
  <si>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</si>
  <si>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</si>
  <si>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</si>
  <si>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</si>
  <si>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</si>
  <si>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</si>
  <si>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</si>
  <si>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</si>
  <si>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</si>
  <si>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</si>
  <si>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</si>
  <si>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</si>
  <si>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</si>
  <si>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</si>
  <si>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</si>
  <si>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</si>
  <si>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</si>
  <si>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</si>
  <si>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</si>
  <si>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</si>
  <si>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</si>
  <si>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</si>
  <si>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</si>
  <si>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</si>
  <si>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</si>
  <si>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</si>
  <si>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</si>
  <si>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</si>
  <si>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</si>
  <si>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</si>
  <si>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</si>
  <si>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</si>
  <si>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</si>
  <si>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</si>
  <si>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</si>
  <si>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</si>
  <si>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</si>
  <si>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</si>
  <si>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</si>
  <si>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</si>
  <si>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</si>
  <si>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</si>
  <si>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</si>
  <si>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</si>
  <si>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</si>
  <si>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</si>
  <si>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</si>
  <si>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</si>
  <si>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</si>
  <si>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</si>
  <si>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</si>
  <si>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</si>
  <si>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</si>
  <si>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</si>
  <si>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</si>
  <si>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</si>
  <si>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</si>
  <si>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</si>
  <si>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</si>
  <si>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</si>
  <si>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</si>
  <si>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</si>
  <si>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</si>
  <si>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</si>
  <si>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</si>
  <si>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</si>
  <si>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</si>
  <si>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</si>
  <si>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</si>
  <si>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</si>
  <si>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</si>
  <si>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</si>
  <si>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</si>
  <si>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</si>
  <si>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</si>
  <si>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</si>
  <si>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</si>
  <si>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</si>
  <si>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</si>
  <si>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</si>
  <si>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</si>
  <si>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</si>
  <si>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</si>
  <si>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</si>
  <si>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</si>
  <si>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</si>
  <si>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</si>
  <si>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</si>
  <si>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</si>
  <si>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</si>
  <si>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</si>
  <si>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</si>
  <si>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</si>
  <si>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</si>
  <si>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</si>
  <si>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</si>
  <si>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</si>
  <si>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</si>
  <si>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</si>
  <si>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</si>
  <si>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</si>
  <si>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</si>
  <si>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</si>
  <si>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</si>
  <si>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</si>
  <si>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</si>
  <si>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</si>
  <si>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</si>
  <si>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</si>
  <si>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</si>
  <si>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</si>
  <si>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</si>
  <si>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</si>
  <si>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</si>
  <si>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</si>
  <si>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</si>
  <si>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</si>
  <si>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</si>
  <si>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</si>
  <si>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</si>
  <si>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</si>
  <si>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</si>
  <si>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</si>
  <si>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</si>
  <si>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</si>
  <si>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</si>
  <si>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</si>
  <si>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</si>
  <si>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</si>
  <si>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</si>
  <si>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</si>
  <si>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</si>
  <si>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</si>
  <si>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</si>
  <si>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</si>
  <si>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</si>
  <si>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</si>
  <si>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</si>
  <si>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</si>
  <si>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</si>
  <si>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</si>
  <si>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</si>
  <si>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</si>
  <si>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</si>
  <si>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</si>
  <si>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</si>
  <si>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</si>
  <si>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</si>
  <si>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</si>
  <si>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</si>
  <si>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</si>
  <si>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</si>
  <si>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</si>
  <si>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</si>
  <si>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</si>
  <si>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</si>
  <si>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</si>
  <si>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</si>
  <si>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</si>
  <si>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</si>
  <si>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</si>
  <si>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</si>
  <si>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</si>
  <si>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</si>
  <si>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</si>
  <si>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</si>
  <si>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</si>
  <si>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</si>
  <si>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</si>
  <si>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</si>
  <si>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</si>
  <si>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</si>
  <si>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</si>
  <si>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</si>
  <si>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</si>
  <si>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</si>
  <si>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</si>
  <si>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</si>
  <si>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</si>
  <si>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</si>
  <si>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</si>
  <si>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</si>
  <si>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</si>
  <si>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</si>
  <si>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</si>
  <si>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</si>
  <si>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</si>
  <si>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</si>
  <si>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</si>
  <si>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</si>
  <si>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</si>
  <si>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</si>
  <si>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</si>
  <si>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</si>
  <si>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</si>
  <si>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</si>
  <si>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</si>
  <si>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</si>
  <si>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</si>
  <si>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</si>
  <si>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</si>
  <si>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</si>
  <si>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</si>
  <si>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</si>
  <si>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</si>
  <si>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</si>
  <si>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</si>
  <si>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</si>
  <si>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</si>
  <si>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</si>
  <si>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</si>
  <si>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</si>
  <si>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</si>
  <si>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</si>
  <si>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</si>
  <si>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</si>
  <si>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</si>
  <si>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</si>
  <si>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</si>
  <si>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</si>
  <si>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</si>
  <si>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</si>
  <si>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</si>
  <si>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</si>
  <si>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</si>
  <si>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</si>
  <si>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</si>
  <si>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</si>
  <si>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</si>
  <si>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</si>
  <si>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</si>
  <si>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</si>
  <si>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</si>
  <si>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</si>
  <si>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</si>
  <si>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</si>
  <si>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</si>
  <si>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</si>
  <si>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</si>
  <si>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</si>
  <si>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</si>
  <si>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</si>
  <si>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</si>
  <si>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</si>
  <si>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</si>
  <si>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</si>
  <si>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</si>
  <si>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</si>
  <si>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</si>
  <si>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</si>
  <si>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</si>
  <si>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</si>
  <si>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</si>
  <si>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</si>
  <si>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</si>
  <si>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</si>
  <si>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</si>
  <si>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</si>
  <si>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</si>
  <si>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</si>
  <si>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</si>
  <si>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</si>
  <si>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</si>
  <si>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</si>
  <si>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</si>
  <si>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</si>
  <si>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</si>
  <si>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</si>
  <si>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</si>
  <si>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</si>
  <si>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</si>
  <si>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</si>
  <si>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</si>
  <si>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</si>
  <si>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</si>
  <si>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</si>
  <si>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</si>
  <si>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</si>
  <si>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</si>
  <si>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</si>
  <si>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</si>
  <si>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</si>
  <si>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</si>
  <si>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</si>
  <si>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</si>
  <si>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</si>
  <si>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</si>
  <si>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</si>
  <si>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</si>
  <si>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</si>
  <si>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</si>
  <si>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</si>
  <si>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</si>
  <si>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</si>
  <si>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</si>
  <si>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</si>
  <si>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</si>
  <si>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</si>
  <si>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</si>
  <si>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</si>
  <si>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</si>
  <si>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</si>
  <si>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</si>
  <si>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</si>
  <si>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</si>
  <si>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</si>
  <si>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</si>
  <si>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</si>
  <si>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</si>
  <si>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</si>
  <si>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</si>
  <si>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</si>
  <si>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</si>
  <si>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</si>
  <si>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</si>
  <si>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</si>
  <si>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</si>
  <si>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</si>
  <si>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</si>
  <si>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</si>
  <si>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</si>
  <si>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</si>
  <si>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</si>
  <si>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</si>
  <si>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</si>
  <si>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</si>
  <si>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</si>
  <si>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</si>
  <si>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</si>
  <si>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</si>
  <si>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</si>
  <si>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</si>
  <si>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</si>
  <si>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</si>
  <si>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</si>
  <si>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</si>
  <si>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</si>
  <si>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</si>
  <si>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</si>
  <si>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</si>
  <si>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</si>
  <si>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</si>
  <si>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</si>
  <si>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</si>
  <si>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</si>
  <si>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</si>
  <si>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</si>
  <si>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</si>
  <si>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</si>
  <si>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</si>
  <si>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</si>
  <si>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</si>
  <si>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</si>
  <si>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</si>
  <si>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</si>
  <si>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</si>
  <si>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</si>
  <si>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</si>
  <si>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</si>
  <si>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</si>
  <si>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</si>
  <si>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</si>
  <si>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</si>
  <si>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</si>
  <si>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</si>
  <si>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</si>
  <si>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</si>
  <si>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</si>
  <si>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</si>
  <si>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</si>
  <si>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</si>
  <si>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</si>
  <si>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</si>
  <si>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</si>
  <si>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</si>
  <si>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</si>
  <si>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</si>
  <si>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</si>
  <si>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</si>
  <si>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</si>
  <si>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</si>
  <si>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</si>
  <si>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</si>
  <si>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</si>
  <si>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</si>
  <si>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</si>
  <si>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</si>
  <si>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</si>
  <si>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</si>
  <si>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</si>
  <si>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</si>
  <si>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</si>
  <si>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</si>
  <si>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</si>
  <si>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</si>
  <si>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</si>
  <si>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</si>
  <si>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</si>
  <si>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</si>
  <si>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</si>
  <si>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</si>
  <si>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</si>
  <si>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</si>
  <si>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</si>
  <si>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</si>
  <si>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</si>
  <si>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</si>
  <si>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</si>
  <si>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</si>
  <si>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</si>
  <si>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</si>
  <si>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</si>
  <si>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</si>
  <si>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</si>
  <si>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</si>
  <si>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</si>
  <si>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</si>
  <si>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</si>
  <si>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</si>
  <si>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</si>
  <si>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</si>
  <si>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</si>
  <si>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</si>
  <si>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</si>
  <si>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</si>
  <si>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</si>
  <si>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</si>
  <si>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</si>
  <si>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</si>
  <si>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</si>
  <si>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</si>
  <si>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</si>
  <si>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</si>
  <si>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</si>
  <si>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</si>
  <si>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</si>
  <si>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</si>
  <si>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</si>
  <si>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</si>
  <si>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</si>
  <si>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</si>
  <si>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</si>
  <si>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</si>
  <si>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</si>
  <si>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</si>
  <si>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</si>
  <si>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</si>
  <si>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</si>
  <si>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</si>
  <si>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</si>
  <si>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</si>
  <si>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</si>
  <si>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</si>
  <si>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</si>
  <si>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</si>
  <si>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</si>
  <si>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</si>
  <si>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</si>
  <si>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</si>
  <si>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</si>
  <si>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</si>
  <si>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</si>
  <si>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</si>
  <si>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</si>
  <si>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</si>
  <si>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</si>
  <si>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</si>
  <si>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</si>
  <si>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</si>
  <si>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</si>
  <si>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</si>
  <si>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</si>
  <si>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</si>
  <si>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</si>
  <si>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</si>
  <si>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</si>
  <si>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</si>
  <si>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</si>
  <si>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</si>
  <si>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</si>
  <si>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</si>
  <si>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</si>
  <si>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</si>
  <si>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</si>
  <si>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</si>
  <si>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</si>
  <si>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</si>
  <si>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</si>
  <si>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</si>
  <si>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</si>
  <si>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</si>
  <si>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</si>
  <si>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</si>
  <si>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</si>
  <si>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</si>
  <si>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</si>
  <si>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</si>
  <si>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</si>
  <si>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</si>
  <si>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</si>
  <si>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</si>
  <si>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</si>
  <si>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</si>
  <si>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</si>
  <si>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</si>
  <si>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</si>
  <si>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</si>
  <si>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</si>
  <si>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</si>
  <si>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</si>
  <si>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</si>
  <si>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</si>
  <si>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</si>
  <si>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</si>
  <si>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</si>
  <si>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</si>
  <si>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</si>
  <si>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</si>
  <si>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</si>
  <si>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</si>
  <si>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</si>
  <si>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</si>
  <si>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</si>
  <si>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</si>
  <si>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</si>
  <si>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</si>
  <si>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</si>
  <si>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</si>
  <si>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</si>
  <si>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</si>
  <si>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</si>
  <si>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</si>
  <si>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</si>
  <si>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</si>
  <si>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</si>
  <si>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</si>
  <si>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</si>
  <si>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</si>
  <si>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</si>
  <si>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</si>
  <si>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</si>
  <si>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</si>
  <si>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</si>
  <si>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</si>
  <si>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</si>
  <si>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</si>
  <si>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</si>
  <si>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</si>
  <si>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</si>
  <si>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</si>
  <si>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</si>
  <si>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</si>
  <si>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</si>
  <si>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</si>
  <si>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</si>
  <si>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</si>
  <si>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</si>
  <si>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</si>
  <si>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</si>
  <si>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</si>
  <si>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</si>
  <si>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</si>
  <si>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</si>
  <si>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</si>
  <si>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</si>
  <si>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</si>
  <si>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</si>
  <si>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</si>
  <si>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</si>
  <si>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</si>
  <si>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</si>
  <si>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</si>
  <si>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</si>
  <si>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</si>
  <si>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</si>
  <si>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</si>
  <si>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</si>
  <si>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</si>
  <si>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</si>
  <si>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</si>
  <si>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</si>
  <si>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</si>
  <si>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</si>
  <si>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</si>
  <si>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</si>
  <si>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</si>
  <si>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</si>
  <si>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</si>
  <si>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</si>
  <si>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</si>
  <si>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</si>
  <si>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</si>
  <si>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</si>
  <si>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</si>
  <si>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</si>
  <si>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</si>
  <si>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</si>
  <si>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</si>
  <si>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</si>
  <si>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</si>
  <si>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</si>
  <si>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</si>
  <si>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</si>
  <si>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</si>
  <si>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</si>
  <si>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</si>
  <si>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</si>
  <si>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</si>
  <si>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</si>
  <si>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</si>
  <si>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</si>
  <si>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</si>
  <si>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</si>
  <si>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</si>
  <si>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</si>
  <si>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</si>
  <si>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</si>
  <si>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</si>
  <si>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</si>
  <si>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</si>
  <si>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</si>
  <si>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</si>
  <si>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</si>
  <si>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</si>
  <si>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</si>
  <si>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</si>
  <si>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</si>
  <si>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</si>
  <si>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</si>
  <si>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</si>
  <si>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</si>
  <si>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</si>
  <si>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</si>
  <si>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</si>
  <si>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</si>
  <si>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</si>
  <si>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</si>
  <si>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</si>
  <si>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</si>
  <si>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</si>
  <si>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</si>
  <si>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</si>
  <si>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</si>
  <si>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</si>
  <si>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</si>
  <si>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</si>
  <si>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</si>
  <si>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</si>
  <si>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</si>
  <si>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</si>
  <si>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</si>
  <si>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</si>
  <si>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</si>
  <si>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</si>
  <si>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</si>
  <si>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</si>
  <si>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</si>
  <si>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</si>
  <si>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</si>
  <si>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</si>
  <si>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</si>
  <si>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</si>
  <si>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</si>
  <si>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</si>
  <si>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</si>
  <si>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</si>
  <si>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</si>
  <si>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</si>
  <si>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</si>
  <si>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</si>
  <si>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</si>
  <si>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</si>
  <si>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</si>
  <si>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</si>
  <si>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</si>
  <si>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</si>
  <si>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</si>
  <si>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</si>
  <si>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</si>
  <si>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</si>
  <si>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</si>
  <si>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</si>
  <si>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</si>
  <si>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</si>
  <si>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</si>
  <si>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</si>
  <si>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</si>
  <si>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</si>
  <si>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</si>
  <si>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</si>
  <si>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</si>
  <si>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</si>
  <si>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</si>
  <si>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</si>
  <si>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</si>
  <si>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</si>
  <si>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</si>
  <si>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</si>
  <si>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</si>
  <si>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</si>
  <si>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</si>
  <si>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</si>
  <si>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</si>
  <si>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</si>
  <si>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</si>
  <si>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</si>
  <si>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</si>
  <si>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</si>
  <si>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</si>
  <si>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</si>
  <si>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</si>
  <si>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</si>
  <si>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</si>
  <si>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</si>
  <si>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</si>
  <si>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</si>
  <si>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</si>
  <si>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</si>
  <si>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</si>
  <si>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</si>
  <si>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</si>
  <si>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</si>
  <si>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</si>
  <si>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</si>
  <si>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</si>
  <si>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</si>
  <si>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</si>
  <si>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</si>
  <si>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</si>
  <si>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</si>
  <si>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</si>
  <si>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</si>
  <si>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</si>
  <si>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</si>
  <si>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</si>
  <si>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</si>
  <si>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</si>
  <si>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</si>
  <si>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</si>
  <si>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</si>
  <si>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</si>
  <si>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</si>
  <si>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</si>
  <si>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</si>
  <si>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</si>
  <si>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</si>
  <si>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</si>
  <si>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</si>
  <si>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</si>
  <si>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</si>
  <si>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</si>
  <si>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</si>
  <si>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</si>
  <si>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</si>
  <si>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</si>
  <si>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</si>
  <si>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</si>
  <si>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</si>
  <si>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</si>
  <si>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</si>
  <si>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</si>
  <si>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</si>
  <si>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</si>
  <si>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</si>
  <si>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</si>
  <si>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</si>
  <si>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</si>
  <si>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</si>
  <si>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</si>
  <si>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</si>
  <si>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</si>
  <si>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</si>
  <si>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</si>
  <si>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</si>
  <si>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</si>
  <si>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</si>
  <si>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</si>
  <si>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</si>
  <si>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</si>
  <si>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</si>
  <si>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</si>
  <si>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</si>
  <si>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</si>
  <si>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</si>
  <si>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</si>
  <si>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</si>
  <si>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</si>
  <si>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</si>
  <si>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</si>
  <si>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</si>
  <si>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</si>
  <si>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</si>
  <si>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</si>
  <si>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</si>
  <si>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</si>
  <si>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</si>
  <si>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</si>
  <si>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</si>
  <si>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</si>
  <si>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</si>
  <si>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</si>
  <si>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</si>
  <si>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</si>
  <si>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</si>
  <si>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</si>
  <si>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</si>
  <si>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</si>
  <si>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</si>
  <si>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</si>
  <si>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</si>
  <si>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</si>
  <si>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</si>
  <si>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</si>
  <si>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</si>
  <si>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</si>
  <si>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</si>
  <si>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</si>
  <si>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</si>
  <si>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</si>
  <si>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</si>
  <si>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</si>
  <si>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</si>
  <si>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</si>
  <si>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</si>
  <si>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</si>
  <si>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</si>
  <si>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</si>
  <si>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</si>
  <si>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</si>
  <si>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</si>
  <si>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</si>
  <si>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</si>
  <si>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</si>
  <si>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</si>
  <si>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</si>
  <si>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</si>
  <si>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</si>
  <si>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</si>
  <si>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</si>
  <si>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</si>
  <si>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</si>
  <si>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</si>
  <si>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</si>
  <si>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</si>
  <si>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</si>
  <si>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</si>
  <si>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</si>
  <si>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</si>
  <si>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</si>
  <si>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</si>
  <si>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</si>
  <si>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</si>
  <si>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</si>
  <si>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</si>
  <si>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</si>
  <si>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</si>
  <si>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</si>
  <si>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</si>
  <si>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</si>
  <si>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</si>
  <si>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</si>
  <si>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</si>
  <si>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</si>
  <si>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</si>
  <si>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</si>
  <si>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</si>
  <si>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</si>
  <si>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</si>
  <si>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</si>
  <si>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</si>
  <si>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</si>
  <si>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</si>
  <si>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</si>
  <si>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</si>
  <si>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</si>
  <si>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</si>
  <si>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</si>
  <si>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</si>
  <si>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</si>
  <si>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</si>
  <si>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</si>
  <si>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</si>
  <si>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</si>
  <si>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</si>
  <si>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</si>
  <si>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</si>
  <si>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</si>
  <si>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</si>
  <si>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</si>
  <si>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</si>
  <si>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</si>
  <si>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</si>
  <si>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</si>
  <si>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</si>
  <si>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</si>
  <si>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</si>
  <si>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</si>
  <si>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</si>
  <si>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</si>
  <si>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</si>
  <si>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</si>
  <si>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</si>
  <si>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</si>
  <si>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</si>
  <si>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</si>
  <si>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</si>
  <si>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</si>
  <si>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</si>
  <si>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</si>
  <si>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</si>
  <si>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</si>
  <si>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</si>
  <si>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</si>
  <si>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</si>
  <si>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</si>
  <si>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</si>
  <si>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</si>
  <si>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</si>
  <si>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</si>
  <si>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</si>
  <si>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</si>
  <si>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</si>
  <si>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</si>
  <si>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</si>
  <si>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</si>
  <si>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</si>
  <si>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</si>
  <si>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</si>
  <si>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</si>
  <si>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</si>
  <si>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</si>
  <si>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</si>
  <si>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</si>
  <si>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</si>
  <si>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</si>
  <si>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</si>
  <si>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</si>
  <si>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</si>
  <si>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</si>
  <si>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</si>
  <si>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</si>
  <si>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</si>
  <si>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</si>
  <si>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</si>
  <si>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</si>
  <si>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</si>
  <si>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</si>
  <si>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</si>
  <si>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</si>
  <si>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</si>
  <si>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</si>
  <si>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</si>
  <si>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</si>
  <si>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</si>
  <si>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</si>
  <si>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</si>
  <si>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</si>
  <si>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</si>
  <si>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</si>
  <si>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</si>
  <si>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</si>
  <si>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</si>
  <si>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</si>
  <si>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</si>
  <si>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</si>
  <si>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</si>
  <si>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</si>
  <si>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</si>
  <si>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</si>
  <si>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</si>
  <si>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</si>
  <si>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</si>
  <si>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</si>
  <si>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</si>
  <si>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</si>
  <si>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</si>
  <si>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</si>
  <si>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</si>
  <si>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</si>
  <si>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</si>
  <si>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</si>
  <si>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</si>
  <si>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</si>
  <si>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</si>
  <si>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</si>
  <si>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</si>
  <si>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</si>
  <si>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</si>
  <si>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</si>
  <si>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</si>
  <si>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</si>
  <si>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</si>
  <si>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</si>
  <si>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</si>
  <si>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</si>
  <si>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</si>
  <si>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</si>
  <si>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</si>
  <si>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</si>
  <si>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</si>
  <si>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</si>
  <si>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</si>
  <si>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</si>
  <si>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</si>
  <si>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</si>
  <si>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</si>
  <si>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</si>
  <si>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</si>
  <si>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</si>
  <si>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</si>
  <si>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</si>
  <si>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</si>
  <si>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</si>
  <si>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</si>
  <si>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</si>
  <si>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</si>
  <si>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</si>
  <si>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</si>
  <si>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</si>
  <si>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</si>
  <si>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</si>
  <si>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</si>
  <si>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</si>
  <si>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</si>
  <si>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</si>
  <si>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</si>
  <si>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</si>
  <si>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</si>
  <si>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</si>
  <si>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</si>
  <si>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</si>
  <si>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</si>
  <si>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</si>
  <si>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</si>
  <si>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</si>
  <si>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</si>
  <si>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</si>
  <si>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</si>
  <si>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</si>
  <si>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</si>
  <si>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</si>
  <si>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</si>
  <si>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</si>
  <si>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</si>
  <si>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</si>
  <si>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</si>
  <si>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</si>
  <si>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</si>
  <si>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</si>
  <si>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</si>
  <si>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</si>
  <si>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</si>
  <si>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</si>
  <si>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</si>
  <si>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</si>
  <si>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</si>
  <si>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</si>
  <si>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</si>
  <si>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</si>
  <si>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</si>
  <si>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</si>
  <si>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</si>
  <si>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</si>
  <si>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</si>
  <si>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</si>
  <si>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</si>
  <si>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</si>
  <si>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</si>
  <si>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</si>
  <si>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</si>
  <si>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</si>
  <si>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</si>
  <si>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</si>
  <si>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</si>
  <si>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</si>
  <si>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</si>
  <si>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</si>
  <si>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</si>
  <si>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</si>
  <si>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</si>
  <si>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</si>
  <si>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</si>
  <si>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</si>
  <si>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</si>
  <si>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</si>
  <si>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</si>
  <si>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</si>
  <si>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</si>
  <si>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</si>
  <si>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</si>
  <si>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</si>
  <si>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</si>
  <si>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</si>
  <si>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</si>
  <si>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</si>
  <si>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</si>
  <si>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</si>
  <si>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</si>
  <si>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</si>
  <si>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</si>
  <si>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</si>
  <si>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</si>
  <si>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</si>
  <si>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</si>
  <si>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</si>
  <si>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</si>
  <si>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</si>
  <si>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</si>
  <si>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</si>
  <si>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</si>
  <si>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</si>
  <si>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</si>
  <si>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</si>
  <si>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</si>
  <si>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</si>
  <si>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</si>
  <si>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</si>
  <si>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</si>
  <si>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</si>
  <si>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</si>
  <si>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</si>
  <si>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</si>
  <si>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</si>
  <si>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</si>
  <si>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</si>
  <si>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</si>
  <si>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</si>
  <si>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</si>
  <si>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</si>
  <si>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</si>
  <si>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</si>
  <si>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</si>
  <si>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</si>
  <si>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</si>
  <si>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</si>
  <si>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</si>
  <si>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</si>
  <si>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</si>
  <si>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</si>
  <si>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</si>
  <si>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</si>
  <si>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</si>
  <si>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</si>
  <si>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</si>
  <si>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</si>
  <si>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</si>
  <si>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</si>
  <si>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</si>
  <si>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</si>
  <si>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</si>
  <si>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</si>
  <si>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</si>
  <si>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</si>
  <si>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</si>
  <si>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</si>
  <si>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</si>
  <si>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</si>
  <si>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</si>
  <si>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</si>
  <si>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</si>
  <si>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</si>
  <si>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</si>
  <si>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</si>
  <si>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</si>
  <si>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</si>
  <si>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</si>
  <si>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</si>
  <si>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</si>
  <si>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</si>
  <si>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</si>
  <si>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</si>
  <si>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</si>
  <si>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</si>
  <si>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</si>
  <si>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</si>
  <si>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</si>
  <si>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</si>
  <si>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</si>
  <si>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</si>
  <si>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</si>
  <si>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</si>
  <si>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</si>
  <si>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</si>
  <si>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</si>
  <si>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</si>
  <si>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</si>
  <si>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</si>
  <si>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</si>
  <si>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</si>
  <si>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</si>
  <si>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</si>
  <si>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</si>
  <si>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</si>
  <si>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</si>
  <si>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</si>
  <si>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</si>
  <si>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</si>
  <si>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</si>
  <si>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</si>
  <si>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</si>
  <si>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</si>
  <si>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</si>
  <si>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</si>
  <si>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</si>
  <si>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</si>
  <si>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</si>
  <si>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</si>
  <si>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</si>
  <si>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</si>
  <si>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</si>
  <si>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</si>
  <si>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</si>
  <si>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</si>
  <si>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</si>
  <si>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</si>
  <si>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</si>
  <si>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</si>
  <si>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</si>
  <si>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</si>
  <si>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</si>
  <si>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</si>
  <si>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</si>
  <si>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</si>
  <si>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</si>
  <si>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</si>
  <si>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</si>
  <si>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</si>
  <si>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</si>
  <si>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</si>
  <si>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</si>
  <si>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</si>
  <si>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</si>
  <si>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</si>
  <si>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</si>
  <si>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</si>
  <si>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</si>
  <si>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</si>
  <si>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</si>
  <si>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</si>
  <si>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</si>
  <si>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</si>
  <si>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</si>
  <si>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</si>
  <si>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</si>
  <si>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</si>
  <si>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</si>
  <si>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</si>
  <si>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</si>
  <si>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</si>
  <si>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</si>
  <si>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</si>
  <si>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</si>
  <si>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</si>
  <si>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</si>
  <si>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</si>
  <si>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</si>
  <si>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</si>
  <si>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</si>
  <si>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</si>
  <si>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</si>
  <si>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</si>
  <si>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</si>
  <si>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</si>
  <si>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</si>
  <si>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</si>
  <si>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</si>
  <si>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</si>
  <si>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</si>
  <si>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</si>
  <si>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</si>
  <si>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</si>
  <si>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</si>
  <si>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</si>
  <si>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</si>
  <si>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</si>
  <si>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</si>
  <si>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</si>
  <si>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</si>
  <si>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</si>
  <si>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</si>
  <si>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</si>
  <si>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</si>
  <si>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</si>
  <si>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</si>
  <si>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</si>
  <si>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</si>
  <si>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</si>
  <si>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</si>
  <si>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</si>
  <si>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</si>
  <si>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</si>
  <si>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</si>
  <si>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</si>
  <si>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</si>
  <si>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</si>
  <si>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</si>
  <si>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</si>
  <si>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</si>
  <si>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</si>
  <si>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</si>
  <si>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</si>
  <si>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</si>
  <si>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</si>
  <si>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</si>
  <si>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</si>
  <si>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</si>
  <si>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</si>
  <si>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</si>
  <si>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</si>
  <si>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</si>
  <si>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</si>
  <si>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</si>
  <si>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</si>
  <si>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</si>
  <si>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</si>
  <si>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</si>
  <si>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</si>
  <si>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</si>
  <si>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</si>
  <si>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</si>
  <si>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</si>
  <si>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</si>
  <si>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</si>
  <si>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</si>
  <si>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</si>
  <si>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</si>
  <si>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</si>
  <si>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</si>
  <si>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</si>
  <si>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</si>
  <si>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</si>
  <si>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</si>
  <si>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</si>
  <si>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</si>
  <si>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</si>
  <si>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</si>
  <si>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</si>
  <si>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</si>
  <si>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</si>
  <si>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</si>
  <si>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</si>
  <si>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</si>
  <si>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</si>
  <si>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</si>
  <si>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</si>
  <si>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</si>
  <si>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</si>
  <si>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</si>
  <si>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</si>
  <si>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</si>
  <si>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</si>
  <si>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</si>
  <si>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</si>
  <si>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</si>
  <si>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</si>
  <si>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</si>
  <si>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</si>
  <si>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</si>
  <si>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</si>
  <si>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</si>
  <si>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</si>
  <si>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</si>
  <si>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</si>
  <si>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</si>
  <si>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</si>
  <si>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</si>
  <si>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</si>
  <si>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</si>
  <si>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</si>
  <si>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</si>
  <si>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</si>
  <si>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</si>
  <si>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</si>
  <si>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</si>
  <si>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</si>
  <si>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</si>
  <si>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</si>
  <si>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</si>
  <si>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</si>
  <si>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</si>
  <si>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</si>
  <si>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</si>
  <si>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</si>
  <si>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</si>
  <si>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</si>
  <si>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</si>
  <si>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</si>
  <si>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</si>
  <si>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</si>
  <si>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</si>
  <si>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</si>
  <si>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</si>
  <si>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</si>
  <si>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</si>
  <si>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</si>
  <si>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</si>
  <si>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</si>
  <si>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</si>
  <si>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</si>
  <si>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</si>
  <si>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</si>
  <si>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</si>
  <si>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</si>
  <si>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</si>
  <si>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</si>
  <si>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</si>
  <si>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</si>
  <si>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</si>
  <si>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</si>
  <si>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</si>
  <si>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</si>
  <si>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</si>
  <si>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</si>
  <si>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</si>
  <si>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</si>
  <si>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</si>
  <si>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</si>
  <si>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</si>
  <si>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</si>
  <si>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</si>
  <si>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</si>
  <si>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</si>
  <si>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</si>
  <si>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</si>
  <si>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</si>
  <si>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</si>
  <si>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</si>
  <si>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</si>
  <si>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</si>
  <si>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</si>
  <si>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</si>
  <si>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</si>
  <si>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</si>
  <si>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</si>
  <si>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</si>
  <si>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</si>
  <si>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</si>
  <si>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</si>
  <si>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</si>
  <si>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</si>
  <si>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</si>
  <si>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</si>
  <si>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</si>
  <si>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</si>
  <si>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</si>
  <si>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</si>
  <si>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</si>
  <si>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</si>
  <si>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</si>
  <si>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</si>
  <si>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</si>
  <si>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</si>
  <si>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</si>
  <si>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</si>
  <si>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</si>
  <si>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</si>
  <si>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</si>
  <si>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</si>
  <si>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</si>
  <si>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</si>
  <si>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</si>
  <si>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</si>
  <si>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</si>
  <si>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</si>
  <si>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</si>
  <si>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</si>
  <si>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</si>
  <si>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</si>
  <si>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</si>
  <si>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</si>
  <si>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</si>
  <si>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</si>
  <si>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</si>
  <si>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</si>
  <si>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</si>
  <si>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</si>
  <si>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</si>
  <si>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</si>
  <si>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</si>
  <si>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</si>
  <si>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</si>
  <si>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</si>
  <si>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</si>
  <si>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</si>
  <si>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</si>
  <si>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</si>
  <si>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</si>
  <si>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</si>
  <si>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</si>
  <si>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</si>
  <si>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</si>
  <si>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</si>
  <si>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</si>
  <si>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</si>
  <si>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</si>
  <si>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</si>
  <si>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</si>
  <si>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</si>
  <si>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</si>
  <si>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</si>
  <si>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</si>
  <si>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</si>
  <si>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</si>
  <si>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</si>
  <si>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</si>
  <si>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</si>
  <si>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</si>
  <si>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</si>
  <si>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</si>
  <si>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</si>
  <si>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</si>
  <si>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</si>
  <si>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</si>
  <si>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</si>
  <si>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</si>
  <si>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</si>
  <si>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</si>
  <si>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</si>
  <si>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</si>
  <si>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</si>
  <si>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</si>
  <si>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</si>
  <si>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</si>
  <si>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</si>
  <si>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</si>
  <si>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</si>
  <si>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</si>
  <si>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</si>
  <si>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</si>
  <si>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</si>
  <si>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</si>
  <si>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</si>
  <si>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</si>
  <si>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</si>
  <si>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</si>
  <si>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</si>
  <si>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</si>
  <si>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</si>
  <si>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</si>
  <si>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</si>
  <si>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</si>
  <si>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</si>
  <si>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</si>
  <si>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</si>
  <si>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</si>
  <si>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</si>
  <si>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</si>
  <si>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</si>
  <si>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</si>
  <si>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</si>
  <si>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</si>
  <si>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</si>
  <si>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</si>
  <si>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</si>
  <si>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</si>
  <si>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</si>
  <si>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</si>
  <si>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</si>
  <si>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</si>
  <si>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</si>
  <si>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</si>
  <si>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</si>
  <si>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</si>
  <si>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</si>
  <si>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</si>
  <si>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</si>
  <si>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</si>
  <si>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</si>
  <si>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</si>
  <si>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</si>
  <si>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</si>
  <si>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</si>
  <si>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</si>
  <si>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</si>
  <si>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</si>
  <si>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</si>
  <si>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</si>
  <si>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</si>
  <si>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</si>
  <si>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</si>
  <si>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</si>
  <si>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</si>
  <si>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</si>
  <si>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</si>
  <si>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</si>
  <si>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</si>
  <si>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</si>
  <si>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</si>
  <si>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</si>
  <si>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</si>
  <si>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</si>
  <si>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</si>
  <si>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</si>
  <si>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</si>
  <si>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</si>
  <si>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</si>
  <si>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</si>
  <si>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</si>
  <si>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</si>
  <si>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</si>
  <si>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</si>
  <si>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</si>
  <si>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</si>
  <si>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</si>
  <si>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</si>
  <si>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</si>
  <si>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</si>
  <si>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</si>
  <si>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</si>
  <si>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</si>
  <si>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</si>
  <si>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</si>
  <si>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</si>
  <si>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</si>
  <si>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</si>
  <si>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</si>
  <si>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</si>
  <si>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</si>
  <si>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</si>
  <si>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</si>
  <si>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</si>
  <si>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</si>
  <si>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</si>
  <si>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</si>
  <si>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</si>
  <si>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</si>
  <si>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</si>
  <si>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</si>
  <si>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</si>
  <si>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</si>
  <si>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</si>
  <si>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</si>
  <si>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</si>
  <si>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</si>
  <si>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</si>
  <si>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</si>
  <si>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</si>
  <si>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</si>
  <si>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</si>
  <si>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</si>
  <si>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</si>
  <si>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</si>
  <si>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</si>
  <si>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</si>
  <si>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</si>
  <si>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</si>
  <si>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</si>
  <si>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</si>
  <si>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</si>
  <si>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</si>
  <si>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</si>
  <si>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</si>
  <si>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</si>
  <si>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</si>
  <si>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</si>
  <si>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</si>
  <si>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</si>
  <si>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</si>
  <si>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</si>
  <si>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</si>
  <si>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</si>
  <si>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</si>
  <si>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</si>
  <si>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</si>
  <si>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</si>
  <si>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</si>
  <si>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</si>
  <si>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</si>
  <si>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</si>
  <si>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</si>
  <si>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</si>
  <si>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</si>
  <si>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</si>
  <si>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</si>
  <si>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</si>
  <si>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</si>
  <si>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</si>
  <si>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</si>
  <si>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</si>
  <si>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</si>
  <si>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</si>
  <si>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</si>
  <si>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</si>
  <si>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</si>
  <si>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</si>
  <si>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</si>
  <si>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</si>
  <si>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</si>
  <si>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</si>
  <si>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</si>
  <si>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</si>
  <si>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</si>
  <si>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</si>
  <si>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</si>
  <si>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</si>
  <si>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</si>
  <si>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</si>
  <si>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</si>
  <si>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</si>
  <si>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</si>
  <si>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</si>
  <si>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</si>
  <si>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</si>
  <si>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</si>
  <si>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</si>
  <si>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</si>
  <si>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</si>
  <si>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</si>
  <si>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</si>
  <si>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</si>
  <si>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</si>
  <si>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</si>
  <si>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</si>
  <si>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</si>
  <si>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</si>
  <si>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</si>
  <si>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</si>
  <si>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</si>
  <si>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</si>
  <si>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</si>
  <si>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</si>
  <si>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</si>
  <si>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</si>
  <si>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</si>
  <si>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</si>
  <si>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</si>
  <si>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</si>
  <si>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</si>
  <si>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</si>
  <si>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</si>
  <si>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</si>
  <si>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</si>
  <si>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</si>
  <si>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</si>
  <si>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</si>
  <si>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</si>
  <si>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</si>
  <si>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</si>
  <si>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</si>
  <si>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</si>
  <si>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</si>
  <si>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</si>
  <si>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</si>
  <si>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</si>
  <si>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</si>
  <si>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</si>
  <si>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</si>
  <si>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</si>
  <si>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</si>
  <si>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</si>
  <si>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</si>
  <si>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</si>
  <si>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</si>
  <si>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</si>
  <si>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</si>
  <si>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</si>
  <si>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</si>
  <si>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</si>
  <si>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</si>
  <si>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</si>
  <si>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</si>
  <si>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</si>
  <si>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</si>
  <si>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</si>
  <si>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</si>
  <si>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</si>
  <si>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</si>
  <si>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</si>
  <si>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</si>
  <si>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</si>
  <si>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</si>
  <si>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</si>
  <si>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</si>
  <si>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</si>
  <si>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</si>
  <si>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</si>
  <si>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</si>
  <si>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</si>
  <si>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</si>
  <si>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</si>
  <si>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</si>
  <si>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</si>
  <si>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</si>
  <si>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</si>
  <si>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</si>
  <si>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</si>
  <si>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</si>
  <si>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</si>
  <si>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</si>
  <si>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</si>
  <si>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</si>
  <si>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</si>
  <si>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</si>
  <si>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</si>
  <si>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</si>
  <si>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</si>
  <si>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</si>
  <si>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</si>
  <si>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</si>
  <si>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</si>
  <si>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</si>
  <si>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</si>
  <si>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</si>
  <si>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</si>
  <si>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</si>
  <si>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</si>
  <si>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</si>
  <si>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</si>
  <si>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</si>
  <si>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</si>
  <si>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</si>
  <si>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</si>
  <si>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</si>
  <si>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</si>
  <si>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</si>
  <si>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</si>
  <si>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</si>
  <si>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</si>
  <si>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</si>
  <si>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</si>
  <si>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</si>
  <si>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</si>
  <si>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</si>
  <si>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</si>
  <si>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</si>
  <si>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</si>
  <si>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</si>
  <si>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</si>
  <si>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</si>
  <si>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</si>
  <si>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</si>
  <si>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</si>
  <si>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</si>
  <si>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</si>
  <si>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</si>
  <si>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</si>
  <si>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</si>
  <si>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</si>
  <si>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</si>
  <si>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</si>
  <si>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</si>
  <si>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</si>
  <si>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</si>
  <si>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</si>
  <si>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</si>
  <si>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</si>
  <si>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</si>
  <si>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</si>
  <si>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</si>
  <si>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</si>
  <si>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</si>
  <si>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</si>
  <si>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</si>
  <si>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</si>
  <si>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</si>
  <si>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</si>
  <si>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</si>
  <si>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</si>
  <si>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</si>
  <si>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</si>
  <si>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</si>
  <si>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</si>
  <si>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</si>
  <si>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</si>
  <si>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</si>
  <si>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</si>
  <si>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</si>
  <si>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</si>
  <si>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</si>
  <si>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</si>
  <si>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</si>
  <si>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</si>
  <si>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</si>
  <si>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</si>
  <si>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</si>
  <si>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</si>
  <si>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</si>
  <si>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</si>
  <si>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</si>
  <si>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</si>
  <si>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</si>
  <si>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</si>
  <si>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</si>
  <si>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</si>
  <si>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</si>
  <si>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</si>
  <si>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</si>
  <si>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</si>
  <si>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</si>
  <si>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</si>
  <si>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</si>
  <si>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</si>
  <si>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</si>
  <si>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</si>
  <si>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</si>
  <si>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</si>
  <si>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</si>
  <si>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</si>
  <si>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</si>
  <si>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</si>
  <si>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</si>
  <si>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</si>
  <si>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</si>
  <si>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</si>
  <si>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</si>
  <si>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</si>
  <si>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</si>
  <si>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</si>
  <si>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</si>
  <si>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</si>
  <si>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</si>
  <si>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</si>
  <si>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</si>
  <si>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</si>
  <si>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</si>
  <si>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</si>
  <si>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</si>
  <si>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</si>
  <si>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</si>
  <si>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</si>
  <si>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</si>
  <si>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</si>
  <si>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</si>
  <si>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</si>
  <si>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</si>
  <si>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</si>
  <si>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</si>
  <si>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</si>
  <si>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</si>
  <si>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</si>
  <si>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</si>
  <si>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</si>
  <si>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</si>
  <si>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</si>
  <si>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</si>
  <si>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</si>
  <si>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</si>
  <si>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</si>
  <si>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</si>
  <si>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</si>
  <si>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</si>
  <si>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</si>
  <si>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</si>
  <si>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</si>
  <si>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</si>
  <si>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</si>
  <si>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</si>
  <si>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</si>
  <si>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</si>
  <si>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</si>
  <si>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</si>
  <si>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</si>
  <si>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</si>
  <si>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</si>
  <si>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</si>
  <si>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</si>
  <si>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</si>
  <si>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</si>
  <si>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</si>
  <si>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</si>
  <si>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</si>
  <si>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</si>
  <si>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</si>
  <si>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</si>
  <si>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</si>
  <si>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</si>
  <si>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</si>
  <si>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</si>
  <si>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</si>
  <si>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</si>
  <si>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</si>
  <si>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</si>
  <si>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</si>
  <si>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</si>
  <si>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</si>
  <si>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</si>
  <si>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</si>
  <si>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</si>
  <si>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</si>
  <si>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</si>
  <si>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</si>
  <si>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</si>
  <si>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</si>
  <si>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</si>
  <si>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</si>
  <si>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</si>
  <si>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</si>
  <si>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</si>
  <si>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</si>
  <si>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</si>
  <si>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</si>
  <si>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</si>
  <si>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</si>
  <si>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</si>
  <si>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</si>
  <si>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</si>
  <si>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</si>
  <si>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</si>
  <si>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</si>
  <si>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</si>
  <si>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</si>
  <si>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</si>
  <si>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</si>
  <si>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</si>
  <si>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</si>
  <si>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</si>
  <si>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</si>
  <si>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</si>
  <si>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</si>
  <si>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</si>
  <si>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</si>
  <si>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</si>
  <si>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</si>
  <si>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</si>
  <si>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</si>
  <si>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</si>
  <si>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</si>
  <si>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</si>
  <si>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</si>
  <si>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</si>
  <si>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</si>
  <si>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</si>
  <si>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</si>
  <si>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</si>
  <si>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</si>
  <si>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</si>
  <si>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</si>
  <si>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</si>
  <si>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</si>
  <si>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</si>
  <si>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</si>
  <si>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</si>
  <si>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</si>
  <si>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</si>
  <si>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</si>
  <si>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</si>
  <si>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</si>
  <si>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</si>
  <si>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</si>
  <si>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</si>
  <si>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</si>
  <si>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</si>
  <si>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</si>
  <si>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</si>
  <si>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</si>
  <si>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</si>
  <si>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</si>
  <si>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</si>
  <si>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</si>
  <si>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</si>
  <si>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</si>
  <si>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</si>
  <si>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</si>
  <si>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</si>
  <si>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</si>
  <si>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</si>
  <si>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</si>
  <si>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</si>
  <si>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</si>
  <si>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</si>
  <si>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</si>
  <si>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</si>
  <si>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</si>
  <si>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</si>
  <si>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</si>
  <si>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</si>
  <si>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</si>
  <si>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</si>
  <si>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</si>
  <si>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</si>
  <si>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</si>
  <si>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</si>
  <si>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</si>
  <si>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</si>
  <si>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</si>
  <si>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</si>
  <si>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</si>
  <si>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</si>
  <si>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</si>
  <si>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</si>
  <si>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</si>
  <si>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</si>
  <si>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</si>
  <si>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</si>
  <si>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</si>
  <si>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</si>
  <si>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</si>
  <si>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</si>
  <si>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</si>
  <si>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</si>
  <si>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</si>
  <si>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</si>
  <si>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</si>
  <si>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</si>
  <si>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</si>
  <si>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</si>
  <si>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</si>
  <si>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</si>
  <si>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</si>
  <si>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</si>
  <si>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</si>
  <si>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</si>
  <si>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</si>
  <si>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</si>
  <si>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</si>
  <si>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</si>
  <si>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</si>
  <si>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</si>
  <si>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</si>
  <si>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</si>
  <si>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</si>
  <si>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</si>
  <si>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</si>
  <si>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</si>
  <si>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</si>
  <si>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</si>
  <si>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</si>
  <si>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</si>
  <si>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</si>
  <si>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</si>
  <si>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</si>
  <si>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</si>
  <si>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</si>
  <si>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</si>
  <si>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</si>
  <si>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</si>
  <si>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</si>
  <si>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</si>
  <si>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</si>
  <si>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</si>
  <si>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</si>
  <si>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</si>
  <si>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</si>
  <si>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</si>
  <si>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</si>
  <si>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</si>
  <si>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</si>
  <si>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</si>
  <si>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</si>
  <si>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</si>
  <si>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</si>
  <si>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</si>
  <si>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</si>
  <si>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</si>
  <si>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</si>
  <si>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</si>
  <si>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</si>
  <si>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</si>
  <si>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</si>
  <si>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</si>
  <si>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</si>
  <si>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</si>
  <si>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</si>
  <si>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</si>
  <si>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</si>
  <si>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</si>
  <si>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</si>
  <si>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</si>
  <si>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</si>
  <si>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</si>
  <si>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</si>
  <si>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</si>
  <si>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</si>
  <si>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</si>
  <si>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</si>
  <si>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</si>
  <si>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</si>
  <si>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</si>
  <si>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</si>
  <si>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</si>
  <si>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</si>
  <si>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</si>
  <si>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</si>
  <si>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</si>
  <si>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</si>
  <si>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</si>
  <si>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</si>
  <si>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</si>
  <si>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</si>
  <si>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</si>
  <si>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</si>
  <si>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</si>
  <si>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</si>
  <si>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</si>
  <si>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</si>
  <si>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</si>
  <si>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</si>
  <si>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</si>
  <si>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</si>
  <si>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</si>
  <si>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</si>
  <si>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</si>
  <si>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</si>
  <si>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</si>
  <si>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</si>
  <si>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</si>
  <si>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</si>
  <si>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</si>
  <si>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</si>
  <si>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</si>
  <si>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</si>
  <si>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</si>
  <si>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</si>
  <si>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</si>
  <si>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</si>
  <si>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</si>
  <si>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</si>
  <si>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</si>
  <si>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</si>
  <si>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</si>
  <si>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</si>
  <si>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</si>
  <si>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</si>
  <si>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</si>
  <si>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</si>
  <si>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</si>
  <si>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</si>
  <si>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</si>
  <si>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</si>
  <si>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</si>
  <si>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</si>
  <si>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</si>
  <si>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</si>
  <si>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</si>
  <si>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</si>
  <si>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</si>
  <si>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</si>
  <si>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</si>
  <si>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</si>
  <si>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</si>
  <si>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</si>
  <si>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</si>
  <si>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</si>
  <si>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</si>
  <si>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</si>
  <si>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</si>
  <si>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</si>
  <si>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</si>
  <si>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</si>
  <si>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</si>
  <si>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</si>
  <si>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</si>
  <si>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</si>
  <si>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</si>
  <si>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</si>
  <si>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</si>
  <si>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</si>
  <si>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</si>
  <si>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</si>
  <si>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</si>
  <si>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</si>
  <si>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</si>
  <si>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</si>
  <si>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</si>
  <si>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</si>
  <si>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</si>
  <si>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</si>
  <si>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</si>
  <si>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</si>
  <si>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</si>
  <si>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</si>
  <si>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</si>
  <si>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</si>
  <si>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</si>
  <si>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</si>
  <si>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</si>
  <si>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</si>
  <si>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</si>
  <si>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</si>
  <si>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</si>
  <si>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</si>
  <si>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</si>
  <si>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</si>
  <si>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</si>
  <si>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</si>
  <si>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</si>
  <si>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</si>
  <si>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</si>
  <si>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</si>
  <si>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</si>
  <si>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</si>
  <si>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</si>
  <si>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</si>
  <si>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</si>
  <si>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</si>
  <si>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</si>
  <si>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</si>
  <si>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</si>
  <si>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</si>
  <si>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</si>
  <si>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</si>
  <si>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</si>
  <si>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</si>
  <si>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</si>
  <si>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</si>
  <si>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</si>
  <si>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</si>
  <si>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</si>
  <si>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</si>
  <si>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</si>
  <si>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</si>
  <si>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</si>
  <si>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</si>
  <si>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</si>
  <si>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</si>
  <si>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</si>
  <si>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</si>
  <si>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</si>
  <si>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</si>
  <si>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</si>
  <si>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</si>
  <si>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</si>
  <si>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</si>
  <si>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</si>
  <si>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</si>
  <si>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</si>
  <si>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</si>
  <si>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</si>
  <si>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</si>
  <si>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</si>
  <si>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</si>
  <si>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</si>
  <si>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</si>
  <si>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</si>
  <si>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</si>
  <si>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</si>
  <si>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</si>
  <si>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</si>
  <si>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</si>
  <si>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</si>
  <si>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</si>
  <si>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</si>
  <si>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</si>
  <si>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</si>
  <si>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</si>
  <si>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</si>
  <si>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</si>
  <si>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</si>
  <si>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</si>
  <si>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</si>
  <si>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</si>
  <si>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</si>
  <si>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</si>
  <si>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</si>
  <si>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</si>
  <si>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</si>
  <si>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</si>
  <si>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</si>
  <si>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</si>
  <si>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</si>
  <si>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</si>
  <si>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</si>
  <si>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</si>
  <si>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</si>
  <si>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</si>
  <si>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</si>
  <si>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</si>
  <si>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</si>
  <si>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</si>
  <si>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</si>
  <si>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</si>
  <si>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</si>
  <si>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</si>
  <si>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</si>
  <si>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</si>
  <si>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</si>
  <si>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</si>
  <si>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</si>
  <si>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</si>
  <si>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</si>
  <si>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</si>
  <si>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</si>
  <si>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</si>
  <si>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</si>
  <si>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</si>
  <si>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</si>
  <si>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</si>
  <si>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</si>
  <si>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</si>
  <si>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</si>
  <si>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</si>
  <si>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</si>
  <si>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</si>
  <si>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</si>
  <si>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</si>
  <si>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</si>
  <si>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</si>
  <si>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</si>
  <si>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</si>
  <si>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</si>
  <si>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</si>
  <si>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</si>
  <si>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</si>
  <si>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</si>
  <si>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</si>
  <si>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</si>
  <si>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</si>
  <si>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</si>
  <si>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</si>
  <si>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</si>
  <si>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</si>
  <si>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</si>
  <si>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</si>
  <si>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</si>
  <si>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</si>
  <si>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</si>
  <si>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</si>
  <si>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</si>
  <si>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</si>
  <si>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</si>
  <si>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</si>
  <si>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</si>
  <si>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</si>
  <si>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</si>
  <si>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</si>
  <si>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</si>
  <si>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</si>
  <si>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</si>
  <si>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</si>
  <si>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</si>
  <si>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</si>
  <si>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</si>
  <si>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</si>
  <si>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</si>
  <si>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</si>
  <si>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</si>
  <si>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</si>
  <si>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</si>
  <si>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</si>
  <si>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</si>
  <si>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</si>
  <si>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</si>
  <si>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</si>
  <si>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</si>
  <si>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</si>
  <si>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</si>
  <si>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</si>
  <si>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</si>
  <si>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</si>
  <si>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</si>
  <si>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</si>
  <si>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</si>
  <si>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</si>
  <si>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</si>
  <si>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</si>
  <si>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</si>
  <si>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</si>
  <si>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</si>
  <si>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</si>
  <si>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</si>
  <si>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</si>
  <si>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</si>
  <si>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</si>
  <si>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</si>
  <si>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</si>
  <si>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</si>
  <si>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</si>
  <si>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</si>
  <si>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</si>
  <si>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</si>
  <si>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</si>
  <si>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</si>
  <si>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</si>
  <si>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</si>
  <si>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</si>
  <si>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</si>
  <si>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</si>
  <si>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</si>
  <si>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</si>
  <si>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</si>
  <si>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</si>
  <si>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</si>
  <si>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</si>
  <si>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</si>
  <si>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</si>
  <si>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</si>
  <si>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</si>
  <si>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</si>
  <si>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</si>
  <si>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</si>
  <si>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</si>
  <si>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</si>
  <si>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</si>
  <si>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</si>
  <si>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</si>
  <si>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</si>
  <si>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</si>
  <si>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</si>
  <si>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</si>
  <si>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</si>
  <si>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</si>
  <si>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</si>
  <si>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</si>
  <si>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</si>
  <si>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</si>
  <si>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</si>
  <si>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</si>
  <si>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</si>
  <si>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</si>
  <si>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</si>
  <si>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</si>
  <si>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</si>
  <si>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</si>
  <si>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</si>
  <si>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</si>
  <si>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</si>
  <si>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</si>
  <si>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</si>
  <si>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</si>
  <si>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</si>
  <si>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</si>
  <si>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</si>
  <si>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</si>
  <si>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</si>
  <si>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</si>
  <si>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</si>
  <si>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</si>
  <si>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</si>
  <si>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</si>
  <si>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</si>
  <si>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</si>
  <si>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</si>
  <si>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</si>
  <si>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</si>
  <si>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</si>
  <si>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</si>
  <si>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</si>
  <si>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</si>
  <si>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</si>
  <si>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</si>
  <si>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</si>
  <si>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</si>
  <si>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</si>
  <si>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</si>
  <si>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</si>
  <si>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</si>
  <si>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</si>
  <si>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</si>
  <si>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</si>
  <si>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</si>
  <si>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</si>
  <si>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</si>
  <si>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</si>
  <si>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</si>
  <si>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</si>
  <si>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</si>
  <si>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</si>
  <si>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</si>
  <si>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</si>
  <si>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</si>
  <si>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</si>
  <si>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</si>
  <si>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</si>
  <si>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</si>
  <si>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</si>
  <si>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</si>
  <si>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</si>
  <si>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</si>
  <si>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</si>
  <si>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</si>
  <si>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</si>
  <si>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</si>
  <si>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</si>
  <si>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</si>
  <si>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</si>
  <si>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</si>
  <si>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</si>
  <si>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</si>
  <si>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</si>
  <si>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</si>
  <si>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</si>
  <si>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</si>
  <si>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</si>
  <si>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</si>
  <si>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</si>
  <si>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</si>
  <si>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</si>
  <si>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</si>
  <si>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</si>
  <si>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</si>
  <si>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</si>
  <si>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</si>
  <si>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</si>
  <si>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</si>
  <si>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</si>
  <si>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</si>
  <si>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</si>
  <si>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</si>
  <si>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</si>
  <si>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</si>
  <si>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</si>
  <si>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</si>
  <si>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</si>
  <si>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</si>
  <si>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</si>
  <si>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</si>
  <si>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</si>
  <si>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</si>
  <si>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</si>
  <si>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</si>
  <si>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</si>
  <si>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</si>
  <si>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</si>
  <si>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</si>
  <si>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</si>
  <si>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</si>
  <si>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</si>
  <si>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</si>
  <si>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</si>
  <si>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</si>
  <si>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</si>
  <si>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</si>
  <si>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</si>
  <si>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</si>
  <si>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</si>
  <si>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</si>
  <si>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</si>
  <si>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</si>
  <si>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</si>
  <si>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</si>
  <si>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</si>
  <si>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</si>
  <si>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</si>
  <si>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</si>
  <si>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</si>
  <si>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</si>
  <si>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</si>
  <si>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</si>
  <si>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</si>
  <si>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</si>
  <si>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</si>
  <si>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</si>
  <si>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</si>
  <si>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</si>
  <si>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</si>
  <si>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</si>
  <si>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</si>
  <si>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</si>
  <si>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</si>
  <si>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</si>
  <si>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</si>
  <si>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</si>
  <si>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</si>
  <si>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</si>
  <si>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</si>
  <si>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</si>
  <si>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</si>
  <si>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</si>
  <si>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</si>
  <si>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</si>
  <si>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</si>
  <si>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</si>
  <si>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</si>
  <si>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</si>
  <si>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</si>
  <si>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</si>
  <si>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</si>
  <si>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</si>
  <si>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</si>
  <si>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</si>
  <si>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</si>
  <si>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</si>
  <si>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</si>
  <si>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</si>
  <si>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</si>
  <si>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</si>
  <si>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</si>
  <si>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</si>
  <si>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</si>
  <si>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</si>
  <si>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</si>
  <si>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</si>
  <si>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</si>
  <si>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</si>
  <si>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</si>
  <si>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</si>
  <si>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</si>
  <si>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</si>
  <si>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</si>
  <si>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</si>
  <si>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</si>
  <si>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</si>
  <si>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</si>
  <si>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</si>
  <si>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</si>
  <si>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</si>
  <si>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</si>
  <si>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</si>
  <si>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</si>
  <si>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</si>
  <si>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</si>
  <si>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</si>
  <si>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</si>
  <si>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</si>
  <si>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</si>
  <si>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</si>
  <si>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</si>
  <si>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</si>
  <si>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</si>
  <si>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</si>
  <si>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</si>
  <si>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</si>
  <si>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</si>
  <si>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</si>
  <si>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</si>
  <si>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</si>
  <si>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</si>
  <si>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</si>
  <si>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</si>
  <si>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</si>
  <si>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</si>
  <si>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</si>
  <si>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</si>
  <si>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</si>
  <si>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</si>
  <si>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</si>
  <si>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</si>
  <si>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</si>
  <si>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</si>
  <si>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</si>
  <si>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</si>
  <si>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</si>
  <si>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</si>
  <si>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</si>
  <si>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</si>
  <si>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</si>
  <si>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</si>
  <si>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</si>
  <si>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</si>
  <si>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</si>
  <si>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</si>
  <si>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</si>
  <si>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</si>
  <si>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</si>
  <si>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</si>
  <si>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</si>
  <si>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</si>
  <si>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</si>
  <si>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</si>
  <si>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</si>
  <si>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</si>
  <si>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</si>
  <si>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</si>
  <si>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</si>
  <si>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</si>
  <si>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</si>
  <si>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</si>
  <si>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</si>
  <si>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</si>
  <si>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</si>
  <si>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</si>
  <si>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</si>
  <si>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</si>
  <si>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</si>
  <si>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</si>
  <si>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</si>
  <si>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</si>
  <si>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</si>
  <si>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</si>
  <si>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</si>
  <si>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</si>
  <si>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</si>
  <si>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</si>
  <si>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</si>
  <si>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</si>
  <si>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</si>
  <si>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</si>
  <si>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</si>
  <si>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</si>
  <si>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</si>
  <si>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</si>
  <si>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</si>
  <si>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</si>
  <si>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</si>
  <si>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</si>
  <si>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</si>
  <si>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</si>
  <si>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</si>
  <si>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</si>
  <si>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</si>
  <si>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</si>
  <si>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</si>
  <si>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</si>
  <si>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</si>
  <si>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</si>
  <si>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</si>
  <si>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</si>
  <si>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</si>
  <si>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</si>
  <si>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</si>
  <si>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</si>
  <si>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</si>
  <si>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</si>
  <si>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</si>
  <si>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</si>
  <si>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</si>
  <si>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</si>
  <si>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</si>
  <si>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</si>
  <si>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</si>
  <si>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</si>
  <si>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</si>
  <si>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</si>
  <si>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</si>
  <si>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</si>
  <si>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</si>
  <si>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</si>
  <si>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</si>
  <si>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</si>
  <si>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</si>
  <si>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</si>
  <si>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</si>
  <si>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</si>
  <si>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</si>
  <si>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</si>
  <si>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</si>
  <si>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</si>
  <si>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</si>
  <si>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</si>
  <si>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</si>
  <si>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</si>
  <si>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</si>
  <si>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</si>
  <si>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</si>
  <si>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</si>
  <si>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</si>
  <si>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</si>
  <si>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</si>
  <si>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</si>
  <si>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</si>
  <si>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</si>
  <si>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</si>
  <si>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</si>
  <si>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</si>
  <si>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</si>
  <si>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</si>
  <si>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</si>
  <si>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</si>
  <si>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</si>
  <si>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</si>
  <si>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</si>
  <si>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</si>
  <si>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</si>
  <si>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</si>
  <si>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</si>
  <si>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</si>
  <si>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</si>
  <si>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</si>
  <si>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</si>
  <si>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</si>
  <si>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</si>
  <si>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</si>
  <si>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</si>
  <si>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</si>
  <si>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</si>
  <si>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</si>
  <si>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</si>
  <si>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</si>
  <si>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</si>
  <si>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</si>
  <si>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</si>
  <si>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</si>
  <si>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</si>
  <si>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</si>
  <si>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</si>
  <si>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</si>
  <si>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</si>
  <si>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</si>
  <si>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</si>
  <si>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</si>
  <si>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</si>
  <si>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</si>
  <si>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</si>
  <si>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</si>
  <si>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</si>
  <si>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</si>
  <si>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</si>
  <si>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</si>
  <si>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</si>
  <si>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</si>
  <si>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</si>
  <si>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</si>
  <si>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</si>
  <si>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</si>
  <si>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</si>
  <si>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</si>
  <si>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</si>
  <si>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</si>
  <si>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</si>
  <si>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</si>
  <si>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</si>
  <si>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</si>
  <si>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</si>
  <si>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</si>
  <si>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</si>
  <si>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</si>
  <si>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</si>
  <si>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</si>
  <si>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</si>
  <si>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</si>
  <si>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</si>
  <si>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</si>
  <si>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</si>
  <si>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</si>
  <si>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</si>
  <si>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</si>
  <si>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</si>
  <si>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</si>
  <si>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</si>
  <si>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</si>
  <si>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</si>
  <si>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</si>
  <si>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</si>
  <si>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</si>
  <si>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</si>
  <si>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</si>
  <si>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</si>
  <si>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</si>
  <si>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</si>
  <si>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</si>
  <si>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</si>
  <si>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</si>
  <si>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</si>
  <si>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</si>
  <si>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</si>
  <si>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</si>
  <si>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</si>
  <si>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</si>
  <si>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</si>
  <si>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</si>
  <si>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</si>
  <si>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</si>
  <si>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</si>
  <si>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</si>
  <si>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</si>
  <si>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</si>
  <si>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</si>
  <si>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</si>
  <si>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</si>
  <si>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</si>
  <si>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</si>
  <si>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</si>
  <si>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</si>
  <si>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</si>
  <si>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</si>
  <si>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</si>
  <si>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</si>
  <si>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</si>
  <si>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</si>
  <si>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</si>
  <si>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</si>
  <si>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</si>
  <si>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</si>
  <si>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</si>
  <si>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</si>
  <si>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</si>
  <si>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</si>
  <si>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</si>
  <si>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</si>
  <si>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</si>
  <si>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</si>
  <si>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</si>
  <si>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</si>
  <si>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</si>
  <si>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</si>
  <si>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</si>
  <si>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</si>
  <si>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</si>
  <si>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</si>
  <si>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</si>
  <si>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</si>
  <si>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</si>
  <si>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</si>
  <si>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</si>
  <si>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</si>
  <si>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</si>
  <si>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</si>
  <si>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</si>
  <si>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</si>
  <si>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</si>
  <si>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</si>
  <si>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</si>
  <si>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</si>
  <si>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</si>
  <si>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</si>
  <si>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</si>
  <si>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</si>
  <si>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</si>
  <si>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</si>
  <si>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</si>
  <si>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</si>
  <si>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</si>
  <si>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</si>
  <si>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</si>
  <si>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</si>
  <si>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</si>
  <si>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</si>
  <si>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</si>
  <si>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</si>
  <si>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</si>
  <si>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</si>
  <si>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</si>
  <si>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</si>
  <si>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</si>
  <si>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</si>
  <si>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</si>
  <si>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</si>
  <si>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</si>
  <si>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</si>
  <si>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</si>
  <si>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</si>
  <si>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</si>
  <si>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</si>
  <si>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</si>
  <si>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</si>
  <si>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</si>
  <si>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</si>
  <si>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</si>
  <si>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</si>
  <si>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</si>
  <si>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</si>
  <si>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</si>
  <si>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</si>
  <si>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</si>
  <si>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</si>
  <si>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</si>
  <si>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</si>
  <si>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</si>
  <si>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</si>
  <si>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</si>
  <si>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</si>
  <si>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</si>
  <si>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</si>
  <si>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</si>
  <si>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</si>
  <si>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</si>
  <si>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</si>
  <si>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</si>
  <si>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</si>
  <si>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</si>
  <si>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</si>
  <si>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</si>
  <si>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</si>
  <si>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</si>
  <si>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</si>
  <si>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</si>
  <si>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</si>
  <si>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</si>
  <si>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</si>
  <si>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</si>
  <si>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</si>
  <si>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</si>
  <si>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</si>
  <si>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</si>
  <si>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</si>
  <si>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</si>
  <si>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</si>
  <si>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</si>
  <si>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</si>
  <si>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</si>
  <si>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</si>
  <si>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</si>
  <si>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</si>
  <si>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</si>
  <si>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</si>
  <si>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</si>
  <si>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</si>
  <si>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</si>
  <si>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</si>
  <si>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</si>
  <si>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</si>
  <si>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</si>
  <si>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</si>
  <si>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</si>
  <si>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</si>
  <si>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</si>
  <si>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</si>
  <si>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</si>
  <si>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</si>
  <si>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</si>
  <si>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</si>
  <si>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</si>
  <si>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</si>
  <si>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</si>
  <si>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</si>
  <si>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</si>
  <si>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</si>
  <si>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</si>
  <si>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</si>
  <si>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</si>
  <si>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</si>
  <si>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</si>
  <si>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</si>
  <si>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</si>
  <si>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</si>
  <si>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</si>
  <si>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</si>
  <si>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</si>
  <si>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</si>
  <si>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</si>
  <si>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</si>
  <si>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</si>
  <si>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</si>
  <si>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</si>
  <si>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</si>
  <si>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</si>
  <si>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</si>
  <si>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</si>
  <si>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</si>
  <si>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</si>
  <si>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</si>
  <si>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</si>
  <si>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</si>
  <si>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</si>
  <si>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</si>
  <si>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</si>
  <si>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</si>
  <si>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</si>
  <si>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</si>
  <si>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</si>
  <si>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</si>
  <si>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</si>
  <si>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</si>
  <si>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</si>
  <si>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</si>
  <si>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</si>
  <si>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</si>
  <si>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</si>
  <si>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</si>
  <si>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</si>
  <si>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</si>
  <si>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</si>
  <si>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</si>
  <si>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</si>
  <si>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</si>
  <si>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</si>
  <si>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</si>
  <si>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</si>
  <si>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</si>
  <si>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</si>
  <si>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</si>
  <si>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</si>
  <si>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</si>
  <si>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</si>
  <si>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</si>
  <si>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</si>
  <si>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</si>
  <si>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</si>
  <si>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</si>
  <si>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</si>
  <si>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</si>
  <si>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</si>
  <si>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</si>
  <si>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</si>
  <si>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</si>
  <si>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</si>
  <si>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</si>
  <si>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</si>
  <si>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</si>
  <si>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</si>
  <si>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</si>
  <si>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</si>
  <si>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</si>
  <si>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</si>
  <si>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</si>
  <si>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</si>
  <si>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</si>
  <si>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</si>
  <si>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</si>
  <si>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</si>
  <si>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</si>
  <si>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</si>
  <si>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</si>
  <si>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</si>
  <si>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</si>
  <si>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</si>
  <si>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</si>
  <si>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</si>
  <si>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</si>
  <si>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</si>
  <si>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</si>
  <si>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</si>
  <si>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</si>
  <si>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</si>
  <si>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</si>
  <si>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</si>
  <si>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</si>
  <si>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</si>
  <si>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</si>
  <si>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</si>
  <si>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</si>
  <si>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</si>
  <si>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</si>
  <si>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</si>
  <si>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</si>
  <si>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</si>
  <si>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</si>
  <si>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</si>
  <si>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</si>
  <si>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</si>
  <si>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</si>
  <si>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</si>
  <si>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</si>
  <si>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</si>
  <si>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</si>
  <si>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</si>
  <si>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</si>
  <si>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</si>
  <si>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</si>
  <si>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</si>
  <si>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</si>
  <si>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</si>
  <si>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</si>
  <si>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</si>
  <si>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</si>
  <si>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</si>
  <si>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</si>
  <si>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</si>
  <si>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</si>
  <si>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</si>
  <si>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</si>
  <si>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</si>
  <si>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</si>
  <si>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</si>
  <si>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</si>
  <si>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</si>
  <si>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</si>
  <si>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</si>
  <si>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</si>
  <si>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</si>
  <si>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</si>
  <si>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</si>
  <si>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</si>
  <si>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</si>
  <si>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</si>
  <si>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</si>
  <si>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</si>
  <si>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</si>
  <si>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</si>
  <si>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</si>
  <si>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</si>
  <si>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</si>
  <si>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</si>
  <si>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</si>
  <si>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</si>
  <si>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</si>
  <si>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</si>
  <si>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</si>
  <si>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</si>
  <si>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</si>
  <si>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</si>
  <si>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</si>
  <si>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</si>
  <si>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</si>
  <si>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</si>
  <si>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</si>
  <si>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</si>
  <si>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</si>
  <si>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</si>
  <si>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</si>
  <si>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</si>
  <si>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</si>
  <si>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</si>
  <si>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</si>
  <si>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</si>
  <si>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</si>
  <si>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</si>
  <si>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</si>
  <si>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</si>
  <si>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</si>
  <si>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</si>
  <si>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</si>
  <si>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</si>
  <si>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</si>
  <si>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</si>
  <si>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</si>
  <si>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</si>
  <si>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</si>
  <si>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</si>
  <si>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</si>
  <si>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</si>
  <si>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</si>
  <si>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</si>
  <si>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</si>
  <si>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</si>
  <si>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</si>
  <si>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</si>
  <si>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</si>
  <si>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</si>
  <si>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</si>
  <si>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</si>
  <si>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</si>
  <si>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</si>
  <si>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</si>
  <si>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</si>
  <si>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</si>
  <si>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</si>
  <si>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</si>
  <si>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</si>
  <si>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</si>
  <si>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</si>
  <si>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</si>
  <si>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</si>
  <si>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</si>
  <si>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</si>
  <si>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</si>
  <si>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</si>
  <si>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</si>
  <si>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</si>
  <si>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</si>
  <si>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</si>
  <si>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</si>
  <si>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</si>
  <si>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</si>
  <si>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</si>
  <si>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</si>
  <si>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</si>
  <si>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</si>
  <si>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</si>
  <si>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</si>
  <si>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</si>
  <si>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</si>
  <si>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</si>
  <si>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</si>
  <si>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</si>
  <si>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</si>
  <si>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</si>
  <si>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</si>
  <si>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</si>
  <si>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</si>
  <si>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</si>
  <si>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</si>
  <si>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</si>
  <si>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</si>
  <si>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</si>
  <si>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</si>
  <si>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</si>
  <si>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</si>
  <si>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</si>
  <si>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</si>
  <si>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</si>
  <si>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</si>
  <si>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</si>
  <si>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</si>
  <si>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</si>
  <si>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</si>
  <si>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</si>
  <si>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</si>
  <si>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</si>
  <si>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</si>
  <si>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</si>
  <si>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</si>
  <si>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</si>
  <si>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</si>
  <si>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</si>
  <si>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</si>
  <si>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</si>
  <si>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</si>
  <si>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</si>
  <si>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</si>
  <si>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</si>
  <si>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</si>
  <si>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</si>
  <si>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</si>
  <si>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</si>
  <si>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</si>
  <si>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</si>
  <si>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</si>
  <si>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</si>
  <si>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</si>
  <si>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</si>
  <si>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</si>
  <si>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</si>
  <si>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</si>
  <si>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</si>
  <si>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</si>
  <si>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</si>
  <si>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</si>
  <si>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</si>
  <si>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</si>
  <si>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</si>
  <si>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</si>
  <si>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</si>
  <si>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</si>
  <si>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</si>
  <si>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</si>
  <si>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</si>
  <si>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</si>
  <si>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</si>
  <si>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</si>
  <si>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</si>
  <si>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</si>
  <si>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</si>
  <si>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</si>
  <si>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</si>
  <si>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</si>
  <si>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</si>
  <si>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</si>
  <si>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</si>
  <si>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</si>
  <si>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</si>
  <si>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</si>
  <si>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</si>
  <si>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</si>
  <si>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</si>
  <si>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</si>
  <si>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</si>
  <si>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</si>
  <si>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</si>
  <si>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</si>
  <si>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</si>
  <si>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</si>
  <si>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</si>
  <si>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</si>
  <si>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</si>
  <si>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</si>
  <si>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</si>
  <si>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</si>
  <si>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</si>
  <si>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</si>
  <si>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</si>
  <si>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</si>
  <si>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</si>
  <si>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</si>
  <si>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</si>
  <si>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</si>
  <si>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</si>
  <si>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</si>
  <si>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</si>
  <si>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</si>
  <si>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</si>
  <si>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</si>
  <si>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</si>
  <si>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</si>
  <si>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</si>
  <si>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</si>
  <si>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</si>
  <si>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</si>
  <si>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</si>
  <si>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</si>
  <si>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</si>
  <si>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</si>
  <si>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</si>
  <si>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</si>
  <si>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</si>
  <si>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</si>
  <si>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</si>
  <si>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</si>
  <si>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</si>
  <si>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</si>
  <si>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</si>
  <si>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</si>
  <si>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</si>
  <si>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</si>
  <si>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</si>
  <si>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</si>
  <si>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</si>
  <si>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</si>
  <si>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</si>
  <si>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</si>
  <si>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</si>
  <si>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</si>
  <si>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</si>
  <si>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</si>
  <si>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</si>
  <si>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</si>
  <si>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</si>
  <si>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</si>
  <si>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</si>
  <si>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</si>
  <si>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</si>
  <si>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</si>
  <si>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</si>
  <si>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</si>
  <si>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</si>
  <si>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</si>
  <si>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</si>
  <si>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</si>
  <si>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</si>
  <si>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</si>
  <si>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</si>
  <si>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</si>
  <si>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</si>
  <si>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</si>
  <si>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</si>
  <si>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</si>
  <si>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</si>
  <si>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</si>
  <si>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</si>
  <si>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</si>
  <si>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</si>
  <si>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</si>
  <si>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</si>
  <si>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</si>
  <si>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</si>
  <si>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</si>
  <si>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</si>
  <si>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</si>
  <si>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</si>
  <si>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</si>
  <si>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</si>
  <si>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</si>
  <si>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</si>
  <si>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</si>
  <si>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</si>
  <si>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</si>
  <si>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</si>
  <si>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</si>
  <si>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</si>
  <si>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</si>
  <si>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</si>
  <si>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</si>
  <si>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</si>
  <si>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</si>
  <si>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</si>
  <si>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</si>
  <si>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</si>
  <si>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</si>
  <si>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</si>
  <si>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</si>
  <si>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</si>
  <si>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</si>
  <si>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</si>
  <si>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</si>
  <si>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</si>
  <si>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</si>
  <si>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</si>
  <si>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</si>
  <si>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</si>
  <si>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</si>
  <si>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</si>
  <si>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</si>
  <si>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</si>
  <si>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</si>
  <si>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</si>
  <si>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</si>
  <si>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</si>
  <si>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</si>
  <si>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</si>
  <si>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</si>
  <si>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</si>
  <si>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</si>
  <si>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</si>
  <si>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</si>
  <si>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</si>
  <si>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</si>
  <si>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</si>
  <si>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</si>
  <si>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</si>
  <si>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</si>
  <si>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</si>
  <si>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</si>
  <si>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</si>
  <si>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</si>
  <si>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</si>
  <si>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</si>
  <si>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</si>
  <si>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</si>
  <si>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</si>
  <si>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</si>
  <si>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</si>
  <si>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</si>
  <si>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</si>
  <si>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</si>
  <si>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</si>
  <si>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</si>
  <si>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</si>
  <si>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</si>
  <si>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</si>
  <si>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</si>
  <si>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</si>
  <si>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</si>
  <si>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</si>
  <si>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</si>
  <si>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</si>
  <si>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</si>
  <si>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</si>
  <si>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</si>
  <si>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</si>
  <si>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</si>
  <si>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</si>
  <si>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</si>
  <si>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</si>
  <si>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</si>
  <si>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</si>
  <si>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</si>
  <si>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</si>
  <si>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</si>
  <si>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</si>
  <si>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</si>
  <si>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</si>
  <si>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</si>
  <si>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</si>
  <si>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</si>
  <si>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</si>
  <si>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</si>
  <si>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</si>
  <si>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</si>
  <si>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</si>
  <si>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</si>
  <si>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</si>
  <si>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</si>
  <si>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</si>
  <si>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</si>
  <si>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</si>
  <si>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</si>
  <si>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</si>
  <si>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</si>
  <si>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</si>
  <si>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</si>
  <si>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</si>
  <si>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</si>
  <si>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</si>
  <si>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</si>
  <si>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</si>
  <si>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</si>
  <si>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</si>
  <si>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</si>
  <si>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</si>
  <si>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</si>
  <si>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</si>
  <si>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</si>
  <si>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</si>
  <si>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</si>
  <si>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</si>
  <si>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</si>
  <si>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</si>
  <si>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</si>
  <si>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</si>
  <si>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</si>
  <si>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</si>
  <si>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</si>
  <si>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</si>
  <si>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</si>
  <si>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</si>
  <si>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</si>
  <si>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</si>
  <si>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</si>
  <si>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</si>
  <si>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</si>
  <si>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</si>
  <si>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</si>
  <si>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</si>
  <si>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</si>
  <si>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</si>
  <si>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</si>
  <si>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</si>
  <si>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</si>
  <si>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</si>
  <si>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</si>
  <si>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</si>
  <si>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</si>
  <si>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</si>
  <si>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</si>
  <si>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</si>
  <si>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</si>
  <si>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</si>
  <si>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</si>
  <si>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</si>
  <si>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</si>
  <si>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</si>
  <si>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</si>
  <si>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</si>
  <si>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</si>
  <si>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</si>
  <si>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</si>
  <si>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</si>
  <si>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</si>
  <si>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</si>
  <si>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</si>
  <si>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</si>
  <si>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</si>
  <si>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</si>
  <si>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</si>
  <si>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</si>
  <si>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</si>
  <si>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</si>
  <si>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</si>
  <si>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</si>
  <si>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</si>
  <si>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</si>
  <si>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</si>
  <si>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</si>
  <si>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</si>
  <si>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</si>
  <si>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</si>
  <si>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</si>
  <si>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</si>
  <si>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</si>
  <si>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</si>
  <si>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</si>
  <si>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</si>
  <si>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</si>
  <si>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</si>
  <si>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</si>
  <si>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</si>
  <si>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</si>
  <si>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</si>
  <si>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</si>
  <si>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</si>
  <si>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</si>
  <si>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</si>
  <si>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</si>
  <si>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</si>
  <si>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</si>
  <si>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</si>
  <si>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</si>
  <si>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</si>
  <si>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</si>
  <si>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</si>
  <si>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</si>
  <si>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</si>
  <si>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</si>
  <si>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</si>
  <si>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</si>
  <si>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</si>
  <si>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</si>
  <si>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</si>
  <si>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</si>
  <si>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</si>
  <si>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</si>
  <si>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</si>
  <si>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</si>
  <si>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</si>
  <si>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</si>
  <si>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</si>
  <si>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</si>
  <si>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</si>
  <si>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</si>
  <si>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</si>
  <si>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</si>
  <si>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</si>
  <si>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</si>
  <si>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</si>
  <si>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</si>
  <si>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</si>
  <si>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</si>
  <si>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</si>
  <si>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</si>
  <si>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</si>
  <si>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</si>
  <si>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</si>
  <si>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</si>
  <si>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</si>
  <si>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</si>
  <si>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</si>
  <si>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</si>
  <si>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</si>
  <si>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</si>
  <si>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</si>
  <si>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</si>
  <si>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</si>
  <si>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</si>
  <si>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</si>
  <si>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</si>
  <si>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</si>
  <si>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</si>
  <si>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</si>
  <si>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</si>
  <si>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</si>
  <si>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</si>
  <si>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</si>
  <si>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</si>
  <si>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</si>
  <si>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</si>
  <si>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</si>
  <si>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</si>
  <si>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</si>
  <si>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</si>
  <si>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</si>
  <si>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</si>
  <si>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</si>
  <si>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</si>
  <si>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</si>
  <si>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</si>
  <si>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</si>
  <si>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</si>
  <si>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</si>
  <si>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</si>
  <si>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</si>
  <si>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</si>
  <si>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</si>
  <si>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</si>
  <si>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</si>
  <si>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</si>
  <si>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</si>
  <si>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</si>
  <si>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</si>
  <si>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</si>
  <si>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</si>
  <si>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</si>
  <si>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</si>
  <si>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</si>
  <si>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</si>
  <si>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</si>
  <si>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</si>
  <si>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</si>
  <si>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</si>
  <si>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</si>
  <si>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</si>
  <si>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</si>
  <si>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</si>
  <si>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</si>
  <si>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</si>
  <si>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</si>
  <si>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</si>
  <si>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</si>
  <si>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</si>
  <si>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</si>
  <si>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</si>
  <si>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</si>
  <si>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</si>
  <si>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</si>
  <si>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</si>
  <si>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</si>
  <si>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</si>
  <si>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</si>
  <si>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</si>
  <si>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</si>
  <si>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</si>
  <si>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</si>
  <si>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</si>
  <si>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</si>
  <si>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</si>
  <si>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</si>
  <si>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</si>
  <si>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</si>
  <si>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</si>
  <si>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</si>
  <si>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</si>
  <si>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</si>
  <si>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</si>
  <si>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</si>
  <si>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</si>
  <si>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</si>
  <si>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</si>
  <si>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</si>
  <si>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</si>
  <si>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</si>
  <si>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</si>
  <si>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</si>
  <si>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</si>
  <si>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</si>
  <si>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</si>
  <si>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</si>
  <si>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</si>
  <si>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</si>
  <si>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</si>
  <si>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</si>
  <si>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</si>
  <si>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</si>
  <si>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</si>
  <si>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</si>
  <si>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</si>
  <si>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</si>
  <si>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</si>
  <si>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</si>
  <si>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</si>
  <si>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</si>
  <si>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</si>
  <si>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</si>
  <si>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</si>
  <si>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</si>
  <si>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</si>
  <si>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</si>
  <si>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</si>
  <si>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</si>
  <si>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</si>
  <si>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</si>
  <si>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</si>
  <si>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</si>
  <si>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</si>
  <si>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</si>
  <si>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</si>
  <si>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</si>
  <si>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</si>
  <si>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</si>
  <si>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</si>
  <si>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</si>
  <si>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</si>
  <si>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</si>
  <si>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</si>
  <si>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</si>
  <si>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</si>
  <si>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</si>
  <si>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</si>
  <si>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</si>
  <si>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</si>
  <si>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</si>
  <si>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</si>
  <si>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</si>
  <si>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</si>
  <si>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</si>
  <si>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</si>
  <si>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</si>
  <si>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</si>
  <si>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</si>
  <si>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</si>
  <si>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</si>
  <si>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</si>
  <si>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</si>
  <si>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</si>
  <si>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</si>
  <si>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</si>
  <si>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</si>
  <si>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</si>
  <si>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</si>
  <si>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</si>
  <si>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</si>
  <si>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</si>
  <si>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</si>
  <si>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</si>
  <si>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</si>
  <si>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</si>
  <si>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</si>
  <si>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</si>
  <si>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</si>
  <si>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</si>
  <si>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</si>
  <si>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</si>
  <si>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</si>
  <si>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</si>
  <si>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</si>
  <si>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</si>
  <si>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</si>
  <si>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</si>
  <si>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</si>
  <si>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</si>
  <si>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</si>
  <si>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</si>
  <si>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</si>
  <si>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</si>
  <si>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</si>
  <si>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</si>
  <si>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</si>
  <si>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</si>
  <si>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</si>
  <si>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</si>
  <si>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</si>
  <si>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</si>
  <si>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</si>
  <si>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</si>
  <si>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</si>
  <si>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</si>
  <si>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</si>
  <si>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</si>
  <si>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</si>
  <si>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</si>
  <si>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</si>
  <si>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</si>
  <si>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</si>
  <si>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</si>
  <si>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</si>
  <si>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</si>
  <si>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</si>
  <si>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</si>
  <si>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</si>
  <si>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</si>
  <si>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</si>
  <si>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</si>
  <si>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</si>
  <si>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</si>
  <si>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</si>
  <si>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</si>
  <si>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</si>
  <si>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</si>
  <si>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</si>
  <si>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</si>
  <si>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</si>
  <si>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</si>
  <si>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</si>
  <si>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</si>
  <si>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</si>
  <si>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</si>
  <si>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</si>
  <si>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</si>
  <si>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</si>
  <si>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</si>
  <si>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</si>
  <si>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</si>
  <si>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</si>
  <si>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</si>
  <si>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</si>
  <si>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</si>
  <si>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</si>
  <si>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</si>
  <si>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</si>
  <si>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</si>
  <si>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</si>
  <si>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</si>
  <si>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</si>
  <si>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</si>
  <si>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</si>
  <si>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</si>
  <si>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</si>
  <si>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</si>
  <si>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</si>
  <si>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</si>
  <si>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</si>
  <si>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</si>
  <si>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</si>
  <si>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</si>
  <si>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</si>
  <si>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</si>
  <si>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</si>
  <si>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</si>
  <si>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</si>
  <si>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</si>
  <si>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</si>
  <si>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</si>
  <si>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</si>
  <si>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</si>
  <si>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</si>
  <si>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</si>
  <si>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</si>
  <si>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</si>
  <si>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</si>
  <si>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</si>
  <si>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</si>
  <si>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</si>
  <si>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</si>
  <si>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</si>
  <si>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</si>
  <si>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</si>
  <si>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</si>
  <si>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</si>
  <si>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</si>
  <si>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</si>
  <si>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</si>
  <si>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</si>
  <si>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</si>
  <si>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</si>
  <si>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</si>
  <si>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</si>
  <si>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</si>
  <si>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</si>
  <si>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</si>
  <si>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</si>
  <si>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</si>
  <si>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</si>
  <si>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</si>
  <si>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</si>
  <si>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</si>
  <si>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</si>
  <si>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</si>
  <si>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</si>
  <si>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</si>
  <si>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</si>
  <si>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</si>
  <si>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</si>
  <si>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</si>
  <si>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</si>
  <si>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</si>
  <si>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</si>
  <si>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</si>
  <si>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</si>
  <si>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</si>
  <si>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</si>
  <si>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</si>
  <si>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</si>
  <si>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</si>
  <si>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</si>
  <si>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</si>
  <si>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</si>
  <si>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</si>
  <si>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</si>
  <si>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</si>
  <si>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</si>
  <si>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</si>
  <si>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</si>
  <si>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</si>
  <si>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</si>
  <si>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</si>
  <si>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</si>
  <si>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</si>
  <si>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</si>
  <si>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</si>
  <si>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</si>
  <si>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</si>
  <si>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</si>
  <si>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</si>
  <si>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</si>
  <si>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</si>
  <si>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</si>
  <si>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</si>
  <si>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</si>
  <si>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</si>
  <si>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</si>
  <si>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</si>
  <si>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</si>
  <si>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</si>
  <si>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</si>
  <si>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</si>
  <si>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</si>
  <si>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</si>
  <si>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</si>
  <si>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</si>
  <si>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</si>
  <si>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</si>
  <si>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</si>
  <si>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</si>
  <si>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</si>
  <si>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</si>
  <si>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</si>
  <si>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</si>
  <si>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</si>
  <si>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</si>
  <si>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</si>
  <si>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</si>
  <si>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</si>
  <si>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</si>
  <si>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</si>
  <si>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</si>
  <si>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</si>
  <si>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</si>
  <si>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</si>
  <si>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</si>
  <si>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</si>
  <si>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</si>
  <si>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</si>
  <si>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</si>
  <si>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</si>
  <si>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</si>
  <si>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</si>
  <si>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</si>
  <si>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</si>
  <si>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</si>
  <si>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</si>
  <si>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</si>
  <si>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</si>
  <si>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</si>
  <si>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</si>
  <si>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</si>
  <si>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</si>
  <si>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</si>
  <si>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</si>
  <si>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</si>
  <si>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</si>
  <si>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</si>
  <si>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</si>
  <si>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</si>
  <si>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</si>
  <si>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</si>
  <si>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</si>
  <si>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</si>
  <si>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</si>
  <si>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</si>
  <si>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</si>
  <si>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</si>
  <si>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</si>
  <si>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</si>
  <si>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</si>
  <si>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</si>
  <si>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</si>
  <si>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</si>
  <si>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</si>
  <si>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</si>
  <si>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</si>
  <si>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</si>
  <si>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</si>
  <si>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</si>
  <si>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</si>
  <si>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</si>
  <si>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</si>
  <si>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</si>
  <si>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</si>
  <si>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</si>
  <si>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</si>
  <si>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</si>
  <si>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</si>
  <si>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</si>
  <si>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</si>
  <si>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</si>
  <si>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</si>
  <si>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</si>
  <si>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</si>
  <si>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</si>
  <si>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</si>
  <si>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</si>
  <si>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</si>
  <si>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</si>
  <si>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</si>
  <si>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</si>
  <si>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</si>
  <si>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</si>
  <si>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</si>
  <si>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</si>
  <si>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</si>
  <si>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</si>
  <si>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</si>
  <si>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</si>
  <si>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</si>
  <si>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</si>
  <si>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</si>
  <si>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</si>
  <si>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</si>
  <si>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</si>
  <si>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</si>
  <si>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</si>
  <si>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</si>
  <si>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</si>
  <si>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</si>
  <si>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</si>
  <si>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</si>
  <si>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</si>
  <si>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</si>
  <si>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</si>
  <si>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</si>
  <si>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</si>
  <si>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</si>
  <si>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</si>
  <si>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</si>
  <si>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</si>
  <si>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</si>
  <si>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</si>
  <si>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</si>
  <si>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</si>
  <si>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</si>
  <si>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</si>
  <si>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</si>
  <si>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</si>
  <si>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</si>
  <si>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</si>
  <si>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</si>
  <si>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</si>
  <si>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</si>
  <si>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</si>
  <si>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</si>
  <si>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</si>
  <si>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</si>
  <si>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</si>
  <si>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</si>
  <si>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</si>
  <si>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</si>
  <si>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</si>
  <si>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</si>
  <si>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</si>
  <si>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</si>
  <si>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</si>
  <si>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</si>
  <si>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</si>
  <si>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</si>
  <si>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</si>
  <si>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</si>
  <si>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</si>
  <si>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</si>
  <si>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</si>
  <si>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</si>
  <si>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</si>
  <si>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</si>
  <si>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</si>
  <si>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</si>
  <si>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</si>
  <si>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</si>
  <si>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</si>
  <si>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</si>
  <si>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</si>
  <si>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</si>
  <si>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</si>
  <si>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</si>
  <si>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</si>
  <si>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</si>
  <si>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</si>
  <si>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</si>
  <si>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</si>
  <si>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</si>
  <si>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</si>
  <si>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</si>
  <si>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</si>
  <si>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</si>
  <si>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</si>
  <si>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</si>
  <si>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</si>
  <si>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</si>
  <si>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</si>
  <si>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</si>
  <si>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</si>
  <si>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</si>
  <si>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</si>
  <si>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</si>
  <si>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</si>
  <si>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</si>
  <si>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</si>
  <si>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</si>
  <si>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</si>
  <si>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</si>
  <si>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</si>
  <si>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</si>
  <si>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</si>
  <si>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</si>
  <si>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</si>
  <si>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</si>
  <si>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</si>
  <si>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</si>
  <si>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</si>
  <si>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</si>
  <si>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</si>
  <si>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</si>
  <si>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</si>
  <si>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</si>
  <si>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</si>
  <si>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</si>
  <si>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</si>
  <si>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</si>
  <si>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</si>
  <si>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</si>
  <si>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</si>
  <si>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</si>
  <si>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</si>
  <si>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</si>
  <si>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</si>
  <si>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</si>
  <si>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</si>
  <si>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</si>
  <si>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</si>
  <si>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</si>
  <si>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</si>
  <si>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</si>
  <si>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</si>
  <si>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</si>
  <si>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</si>
  <si>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</si>
  <si>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</si>
  <si>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</si>
  <si>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</si>
  <si>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</si>
  <si>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</si>
  <si>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</si>
  <si>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</si>
  <si>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</si>
  <si>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</si>
  <si>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</si>
  <si>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</si>
  <si>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</si>
  <si>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</si>
  <si>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</si>
  <si>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</si>
  <si>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</si>
  <si>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</si>
  <si>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</si>
  <si>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</si>
  <si>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</si>
  <si>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</si>
  <si>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</si>
  <si>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</si>
  <si>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</si>
  <si>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</si>
  <si>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</si>
  <si>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</si>
  <si>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</si>
  <si>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</si>
  <si>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</si>
  <si>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</si>
  <si>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</si>
  <si>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</si>
  <si>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</si>
  <si>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</si>
  <si>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</si>
  <si>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</si>
  <si>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</si>
  <si>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</si>
  <si>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</si>
  <si>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</si>
  <si>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</si>
  <si>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</si>
  <si>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</si>
  <si>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</si>
  <si>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</si>
  <si>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</si>
  <si>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</si>
  <si>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</si>
  <si>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</si>
  <si>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</si>
  <si>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</si>
  <si>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</si>
  <si>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</si>
  <si>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</si>
  <si>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</si>
  <si>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</si>
  <si>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</si>
  <si>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</si>
  <si>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</si>
  <si>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</si>
  <si>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</si>
  <si>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</si>
  <si>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</si>
  <si>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</si>
  <si>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</si>
  <si>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</si>
  <si>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</si>
  <si>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</si>
  <si>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</si>
  <si>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</si>
  <si>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</si>
  <si>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</si>
  <si>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</si>
  <si>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</si>
  <si>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</si>
  <si>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</si>
  <si>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</si>
  <si>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</si>
  <si>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</si>
  <si>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</si>
  <si>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</si>
  <si>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</si>
  <si>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</si>
  <si>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</si>
  <si>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</si>
  <si>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</si>
  <si>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</si>
  <si>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</si>
  <si>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</si>
  <si>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</si>
  <si>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</si>
  <si>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</si>
  <si>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</si>
  <si>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</si>
  <si>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</si>
  <si>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</si>
  <si>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</si>
  <si>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</si>
  <si>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</si>
  <si>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</si>
  <si>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</si>
  <si>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</si>
  <si>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</si>
  <si>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</si>
  <si>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</si>
  <si>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</si>
  <si>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</si>
  <si>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</si>
  <si>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</si>
  <si>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</si>
  <si>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</si>
  <si>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</si>
  <si>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</si>
  <si>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</si>
  <si>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</si>
  <si>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</si>
  <si>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</si>
  <si>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</si>
  <si>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</si>
  <si>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</si>
  <si>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</si>
  <si>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</si>
  <si>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</si>
  <si>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</si>
  <si>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</si>
  <si>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</si>
  <si>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</si>
  <si>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</si>
  <si>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</si>
  <si>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</si>
  <si>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</si>
  <si>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</si>
  <si>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</si>
  <si>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</si>
  <si>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</si>
  <si>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</si>
  <si>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</si>
  <si>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</si>
  <si>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</si>
  <si>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</si>
  <si>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</si>
  <si>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</si>
  <si>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</si>
  <si>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</si>
  <si>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</si>
  <si>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</si>
  <si>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</si>
  <si>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</si>
  <si>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</si>
  <si>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</si>
  <si>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</si>
  <si>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</si>
  <si>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</si>
  <si>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</si>
  <si>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</si>
  <si>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</si>
  <si>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</si>
  <si>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</si>
  <si>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</si>
  <si>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</si>
  <si>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</si>
  <si>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</si>
  <si>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</si>
  <si>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</si>
  <si>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</si>
  <si>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</si>
  <si>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</si>
  <si>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</si>
  <si>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</si>
  <si>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</si>
  <si>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</si>
  <si>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</si>
  <si>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</si>
  <si>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</si>
  <si>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</si>
  <si>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</si>
  <si>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</si>
  <si>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</si>
  <si>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</si>
  <si>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</si>
  <si>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</si>
  <si>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</si>
  <si>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</si>
  <si>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</si>
  <si>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</si>
  <si>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</si>
  <si>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</si>
  <si>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</si>
  <si>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</si>
  <si>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</si>
  <si>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</si>
  <si>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</si>
  <si>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</si>
  <si>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</si>
  <si>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</si>
  <si>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</si>
  <si>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</si>
  <si>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</si>
  <si>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</si>
  <si>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</si>
  <si>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</si>
  <si>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</si>
  <si>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</si>
  <si>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</si>
  <si>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</si>
  <si>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</si>
  <si>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</si>
  <si>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</si>
  <si>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</si>
  <si>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</si>
  <si>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</si>
  <si>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</si>
  <si>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</si>
  <si>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</si>
  <si>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</si>
  <si>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</si>
  <si>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</si>
  <si>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</si>
  <si>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</si>
  <si>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</si>
  <si>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</si>
  <si>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</si>
  <si>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</si>
  <si>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</si>
  <si>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</si>
  <si>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</si>
  <si>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</si>
  <si>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</si>
  <si>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</si>
  <si>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</si>
  <si>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</si>
  <si>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</si>
  <si>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</si>
  <si>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</si>
  <si>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</si>
  <si>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</si>
  <si>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</si>
  <si>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</si>
  <si>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</si>
  <si>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</si>
  <si>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</si>
  <si>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</si>
  <si>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</si>
  <si>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</si>
  <si>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</si>
  <si>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</si>
  <si>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</si>
  <si>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</si>
  <si>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</si>
  <si>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</si>
  <si>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</si>
  <si>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</si>
  <si>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</si>
  <si>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</si>
  <si>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</si>
  <si>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</si>
  <si>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</si>
  <si>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</si>
  <si>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</si>
  <si>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</si>
  <si>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</si>
  <si>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</si>
  <si>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</si>
  <si>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</si>
  <si>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</si>
  <si>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</si>
  <si>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</si>
  <si>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</si>
  <si>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</si>
  <si>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</si>
  <si>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</si>
  <si>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</si>
  <si>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</si>
  <si>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</si>
  <si>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</si>
  <si>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</si>
  <si>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</si>
  <si>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</si>
  <si>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</si>
  <si>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</si>
  <si>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</si>
  <si>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</si>
  <si>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</si>
  <si>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</si>
  <si>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</si>
  <si>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</si>
  <si>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</si>
  <si>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</si>
  <si>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</si>
  <si>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</si>
  <si>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</si>
  <si>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</si>
  <si>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</si>
  <si>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</si>
  <si>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</si>
  <si>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</si>
  <si>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</si>
  <si>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</si>
  <si>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</si>
  <si>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</si>
  <si>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</si>
  <si>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</si>
  <si>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</si>
  <si>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</si>
  <si>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</si>
  <si>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</si>
  <si>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</si>
  <si>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</si>
  <si>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</si>
  <si>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</si>
  <si>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</si>
  <si>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</si>
  <si>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</si>
  <si>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</si>
  <si>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</si>
  <si>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</si>
  <si>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</si>
  <si>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</si>
  <si>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</si>
  <si>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</si>
  <si>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</si>
  <si>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</si>
  <si>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</si>
  <si>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</si>
  <si>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</si>
  <si>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</si>
  <si>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</si>
  <si>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</si>
  <si>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</si>
  <si>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</si>
  <si>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</si>
  <si>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</si>
  <si>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</si>
  <si>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</si>
  <si>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</si>
  <si>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</si>
  <si>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</si>
  <si>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</si>
  <si>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</si>
  <si>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</si>
  <si>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</si>
  <si>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</si>
  <si>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</si>
  <si>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</si>
  <si>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</si>
  <si>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</si>
  <si>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</si>
  <si>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</si>
  <si>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</si>
  <si>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</si>
  <si>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</si>
  <si>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</si>
  <si>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</si>
  <si>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</si>
  <si>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</si>
  <si>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</si>
  <si>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</si>
  <si>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</si>
  <si>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</si>
  <si>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</si>
  <si>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</si>
  <si>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</si>
  <si>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</si>
  <si>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</si>
  <si>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</si>
  <si>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</si>
  <si>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</si>
  <si>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</si>
  <si>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</si>
  <si>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</si>
  <si>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</si>
  <si>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</si>
  <si>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</si>
  <si>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</si>
  <si>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</si>
  <si>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</si>
  <si>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</si>
  <si>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</si>
  <si>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</si>
  <si>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</si>
  <si>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</si>
  <si>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</si>
  <si>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</si>
  <si>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</si>
  <si>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</si>
  <si>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</si>
  <si>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</si>
  <si>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</si>
  <si>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</si>
  <si>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</si>
  <si>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</si>
  <si>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</si>
  <si>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</si>
  <si>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</si>
  <si>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</si>
  <si>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</si>
  <si>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</si>
  <si>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</si>
  <si>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</si>
  <si>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</si>
  <si>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</si>
  <si>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</si>
  <si>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</si>
  <si>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</si>
  <si>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</si>
  <si>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</si>
  <si>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</si>
  <si>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</si>
  <si>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</si>
  <si>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</si>
  <si>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</si>
  <si>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</si>
  <si>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</si>
  <si>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</si>
  <si>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</si>
  <si>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</si>
  <si>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</si>
  <si>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</si>
  <si>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</si>
  <si>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</si>
  <si>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</si>
  <si>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</si>
  <si>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</si>
  <si>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</si>
  <si>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</si>
  <si>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</si>
  <si>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</si>
  <si>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</si>
  <si>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</si>
  <si>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</si>
  <si>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</si>
  <si>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</si>
  <si>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</si>
  <si>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</si>
  <si>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</si>
  <si>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</si>
  <si>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</si>
  <si>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</si>
  <si>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</si>
  <si>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</si>
  <si>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</si>
  <si>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</si>
  <si>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</si>
  <si>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</si>
  <si>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</si>
  <si>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</si>
  <si>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</si>
  <si>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</si>
  <si>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</si>
  <si>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</si>
  <si>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</si>
  <si>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</si>
  <si>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</si>
  <si>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</si>
  <si>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</si>
  <si>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</si>
  <si>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</si>
  <si>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</si>
  <si>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</si>
  <si>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</si>
  <si>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</si>
  <si>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</si>
  <si>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</si>
  <si>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</si>
  <si>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</si>
  <si>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</si>
  <si>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</si>
  <si>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</si>
  <si>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</si>
  <si>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</si>
  <si>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</si>
  <si>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</si>
  <si>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</si>
  <si>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</si>
  <si>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</si>
  <si>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</si>
  <si>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</si>
  <si>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</si>
  <si>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</si>
  <si>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</si>
  <si>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</si>
  <si>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</si>
  <si>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</si>
  <si>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</si>
  <si>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</si>
  <si>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</si>
  <si>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</si>
  <si>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</si>
  <si>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</si>
  <si>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</si>
  <si>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</si>
  <si>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</si>
  <si>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</si>
  <si>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</si>
  <si>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</si>
  <si>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</si>
  <si>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</si>
  <si>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</si>
  <si>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</si>
  <si>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</si>
  <si>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</si>
  <si>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</si>
  <si>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</si>
  <si>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</si>
  <si>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</si>
  <si>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</si>
  <si>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</si>
  <si>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</si>
  <si>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</si>
  <si>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</si>
  <si>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</si>
  <si>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</si>
  <si>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</si>
  <si>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</si>
  <si>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</si>
  <si>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</si>
  <si>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</si>
  <si>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</si>
  <si>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</si>
  <si>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</si>
  <si>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</si>
  <si>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</si>
  <si>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</si>
  <si>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</si>
  <si>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</si>
  <si>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</si>
  <si>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</si>
  <si>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</si>
  <si>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</si>
  <si>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</si>
  <si>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</si>
  <si>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</si>
  <si>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</si>
  <si>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</si>
  <si>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</si>
  <si>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</si>
  <si>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</si>
  <si>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</si>
  <si>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</si>
  <si>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</si>
  <si>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</si>
  <si>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</si>
  <si>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</si>
  <si>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</si>
  <si>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</si>
  <si>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</si>
  <si>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</si>
  <si>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</si>
  <si>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</si>
  <si>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</si>
  <si>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</si>
  <si>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</si>
  <si>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</si>
  <si>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</si>
  <si>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</si>
  <si>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</si>
  <si>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</si>
  <si>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</si>
  <si>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</si>
  <si>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</si>
  <si>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</si>
  <si>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</si>
  <si>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</si>
  <si>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</si>
  <si>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</si>
  <si>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</si>
  <si>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</si>
  <si>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</si>
  <si>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</si>
  <si>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</si>
  <si>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</si>
  <si>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</si>
  <si>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</si>
  <si>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</si>
  <si>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</si>
  <si>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</si>
  <si>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</si>
  <si>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</si>
  <si>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</si>
  <si>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</si>
  <si>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</si>
  <si>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</si>
  <si>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</si>
  <si>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</si>
  <si>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</si>
  <si>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</si>
  <si>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</si>
  <si>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</si>
  <si>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</si>
  <si>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</si>
  <si>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</si>
  <si>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</si>
  <si>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</si>
  <si>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</si>
  <si>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</si>
  <si>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</si>
  <si>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</si>
  <si>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</si>
  <si>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</si>
  <si>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</si>
  <si>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</si>
  <si>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</si>
  <si>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</si>
  <si>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</si>
  <si>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</si>
  <si>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</si>
  <si>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</si>
  <si>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</si>
  <si>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</si>
  <si>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</si>
  <si>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</si>
  <si>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</si>
  <si>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</si>
  <si>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</si>
  <si>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</si>
  <si>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</si>
  <si>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</si>
  <si>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</si>
  <si>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</si>
  <si>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</si>
  <si>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</si>
  <si>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</si>
  <si>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</si>
  <si>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</si>
  <si>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</si>
  <si>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</si>
  <si>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</si>
  <si>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</si>
  <si>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</si>
  <si>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</si>
  <si>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</si>
  <si>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</si>
  <si>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</si>
  <si>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</si>
  <si>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</si>
  <si>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</si>
  <si>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</si>
  <si>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</si>
  <si>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</si>
  <si>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</si>
  <si>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</si>
  <si>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</si>
  <si>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</si>
  <si>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</si>
  <si>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</si>
  <si>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</si>
  <si>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</si>
  <si>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</si>
  <si>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</si>
  <si>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</si>
  <si>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</si>
  <si>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</si>
  <si>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</si>
  <si>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</si>
  <si>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</si>
  <si>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</si>
  <si>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</si>
  <si>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</si>
  <si>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</si>
  <si>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</si>
  <si>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</si>
  <si>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</si>
  <si>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</si>
  <si>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</si>
  <si>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</si>
  <si>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</si>
  <si>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</si>
  <si>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</si>
  <si>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</si>
  <si>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</si>
  <si>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</si>
  <si>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</si>
  <si>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</si>
  <si>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</si>
  <si>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</si>
  <si>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</si>
  <si>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</si>
  <si>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</si>
  <si>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</si>
  <si>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</si>
  <si>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</si>
  <si>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</si>
  <si>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</si>
  <si>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</si>
  <si>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</si>
  <si>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</si>
  <si>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</si>
  <si>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</si>
  <si>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</si>
  <si>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</si>
  <si>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</si>
  <si>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</si>
  <si>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</si>
  <si>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</si>
  <si>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</si>
  <si>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</si>
  <si>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</si>
  <si>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</si>
  <si>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</si>
  <si>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</si>
  <si>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</si>
  <si>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</si>
  <si>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</si>
  <si>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</si>
  <si>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</si>
  <si>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</si>
  <si>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</si>
  <si>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</si>
  <si>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</si>
  <si>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</si>
  <si>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</si>
  <si>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</si>
  <si>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</si>
  <si>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</si>
  <si>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</si>
  <si>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</si>
  <si>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</si>
  <si>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</si>
  <si>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</si>
  <si>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</si>
  <si>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</si>
  <si>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</si>
  <si>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</si>
  <si>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</si>
  <si>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</si>
  <si>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</si>
  <si>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</si>
  <si>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</si>
  <si>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</si>
  <si>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</si>
  <si>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</si>
  <si>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</si>
  <si>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</si>
  <si>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</si>
  <si>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</si>
  <si>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</si>
  <si>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</si>
  <si>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</si>
  <si>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</si>
  <si>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</si>
  <si>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</si>
  <si>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</si>
  <si>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</si>
  <si>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</si>
  <si>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</si>
  <si>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</si>
  <si>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</si>
  <si>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</si>
  <si>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</si>
  <si>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</si>
  <si>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</si>
  <si>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</si>
  <si>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</si>
  <si>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</si>
  <si>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</si>
  <si>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</si>
  <si>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</si>
  <si>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</si>
  <si>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</si>
  <si>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</si>
  <si>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</si>
  <si>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</si>
  <si>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</si>
  <si>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</si>
  <si>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</si>
  <si>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</si>
  <si>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</si>
  <si>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</si>
  <si>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</si>
  <si>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</si>
  <si>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</si>
  <si>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</si>
  <si>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</si>
  <si>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</si>
  <si>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</si>
  <si>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</si>
  <si>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</si>
  <si>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</si>
  <si>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</si>
  <si>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</si>
  <si>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</si>
  <si>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</si>
  <si>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</si>
  <si>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</si>
  <si>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</si>
  <si>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</si>
  <si>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</si>
  <si>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</si>
  <si>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</si>
  <si>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</si>
  <si>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</si>
  <si>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</si>
  <si>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</si>
  <si>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</si>
  <si>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</si>
  <si>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</si>
  <si>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</si>
  <si>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</si>
  <si>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</si>
  <si>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</si>
  <si>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</si>
  <si>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</si>
  <si>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</si>
  <si>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</si>
  <si>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</si>
  <si>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</si>
  <si>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</si>
  <si>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</si>
  <si>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</si>
  <si>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</si>
  <si>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</si>
  <si>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</si>
  <si>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</si>
  <si>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</si>
  <si>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</si>
  <si>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</si>
  <si>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</si>
  <si>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</si>
  <si>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</si>
  <si>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</si>
  <si>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</si>
  <si>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</si>
  <si>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</si>
  <si>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</si>
  <si>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</si>
  <si>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</si>
  <si>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</si>
  <si>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</si>
  <si>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</si>
  <si>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</si>
  <si>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</si>
  <si>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</si>
  <si>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</si>
  <si>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</si>
  <si>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</si>
  <si>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</si>
  <si>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</si>
  <si>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</si>
  <si>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</si>
  <si>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</si>
  <si>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</si>
  <si>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</si>
  <si>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</si>
  <si>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</si>
  <si>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</si>
  <si>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</si>
  <si>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</si>
  <si>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</si>
  <si>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</si>
  <si>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</si>
  <si>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</si>
  <si>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</si>
  <si>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</si>
  <si>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</si>
  <si>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</si>
  <si>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</si>
  <si>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</si>
  <si>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</si>
  <si>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</si>
  <si>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</si>
  <si>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</si>
  <si>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</si>
  <si>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</si>
  <si>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</si>
  <si>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</si>
  <si>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</si>
  <si>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</si>
  <si>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</si>
  <si>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</si>
  <si>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</si>
  <si>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</si>
  <si>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</si>
  <si>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</si>
  <si>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</si>
  <si>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</si>
  <si>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</si>
  <si>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</si>
  <si>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</si>
  <si>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</si>
  <si>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</si>
  <si>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</si>
  <si>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</si>
  <si>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</si>
  <si>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</si>
  <si>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</si>
  <si>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</si>
  <si>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</si>
  <si>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</si>
  <si>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</si>
  <si>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</si>
  <si>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</si>
  <si>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</si>
  <si>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</si>
  <si>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</si>
  <si>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</si>
  <si>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</si>
  <si>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</si>
  <si>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</si>
  <si>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</si>
  <si>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</si>
  <si>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</si>
  <si>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</si>
  <si>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</si>
  <si>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</si>
  <si>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</si>
  <si>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</si>
  <si>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</si>
  <si>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</si>
  <si>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</si>
  <si>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</si>
  <si>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</si>
  <si>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</si>
  <si>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</si>
  <si>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</si>
  <si>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</si>
  <si>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</si>
  <si>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</si>
  <si>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</si>
  <si>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</si>
  <si>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</si>
  <si>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</si>
  <si>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</si>
  <si>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</si>
  <si>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</si>
  <si>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</si>
  <si>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</si>
  <si>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</si>
  <si>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</si>
  <si>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</si>
  <si>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</si>
  <si>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</si>
  <si>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</si>
  <si>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</si>
  <si>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</si>
  <si>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</si>
  <si>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</si>
  <si>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</si>
  <si>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</si>
  <si>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</si>
  <si>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</si>
  <si>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</si>
  <si>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</si>
  <si>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</si>
  <si>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</si>
  <si>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</si>
  <si>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</si>
  <si>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</si>
  <si>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</si>
  <si>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</si>
  <si>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</si>
  <si>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</si>
  <si>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</si>
  <si>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</si>
  <si>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</si>
  <si>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</si>
  <si>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</si>
  <si>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</si>
  <si>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</si>
  <si>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</si>
  <si>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</si>
  <si>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</si>
  <si>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</si>
  <si>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</si>
  <si>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</si>
  <si>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</si>
  <si>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</si>
  <si>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</si>
  <si>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</si>
  <si>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</si>
  <si>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</si>
  <si>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</si>
  <si>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</si>
  <si>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</si>
  <si>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</si>
  <si>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</si>
  <si>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</si>
  <si>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</si>
  <si>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</si>
  <si>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</si>
  <si>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</si>
  <si>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</si>
  <si>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</si>
  <si>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</si>
  <si>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</si>
  <si>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</si>
  <si>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</si>
  <si>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</si>
  <si>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</si>
  <si>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</si>
  <si>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</si>
  <si>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</si>
  <si>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</si>
  <si>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</si>
  <si>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</si>
  <si>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</si>
  <si>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</si>
  <si>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</si>
  <si>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</si>
  <si>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</si>
  <si>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</si>
  <si>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</si>
  <si>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</si>
  <si>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</si>
  <si>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</si>
  <si>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</si>
  <si>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</si>
  <si>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</si>
  <si>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</si>
  <si>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</si>
  <si>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</si>
  <si>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</si>
  <si>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</si>
  <si>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</si>
  <si>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</si>
  <si>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</si>
  <si>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</si>
  <si>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</si>
  <si>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</si>
  <si>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</si>
  <si>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</si>
  <si>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</si>
  <si>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</si>
  <si>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</si>
  <si>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</si>
  <si>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</si>
  <si>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</si>
  <si>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</si>
  <si>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</si>
  <si>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</si>
  <si>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</si>
  <si>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</si>
  <si>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</si>
  <si>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</si>
  <si>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</si>
  <si>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</si>
  <si>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</si>
  <si>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</si>
  <si>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</si>
  <si>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</si>
  <si>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</si>
  <si>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</si>
  <si>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</si>
  <si>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</si>
  <si>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</si>
  <si>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</si>
  <si>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</si>
  <si>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</si>
  <si>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</si>
  <si>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</si>
  <si>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</si>
  <si>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</si>
  <si>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</si>
  <si>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</si>
  <si>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</si>
  <si>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</si>
  <si>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</si>
  <si>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</si>
  <si>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</si>
  <si>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</si>
  <si>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</si>
  <si>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</si>
  <si>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</si>
  <si>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</si>
  <si>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</si>
  <si>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</si>
  <si>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</si>
  <si>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</si>
  <si>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</si>
  <si>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</si>
  <si>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</si>
  <si>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</si>
  <si>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</si>
  <si>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</si>
  <si>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</si>
  <si>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</si>
  <si>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</si>
  <si>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</si>
  <si>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</si>
  <si>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</si>
  <si>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</si>
  <si>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</si>
  <si>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</si>
  <si>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</si>
  <si>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</si>
  <si>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</si>
  <si>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</si>
  <si>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</si>
  <si>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</si>
  <si>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</si>
  <si>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</si>
  <si>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</si>
  <si>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</si>
  <si>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</si>
  <si>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</si>
  <si>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</si>
  <si>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</si>
  <si>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</si>
  <si>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</si>
  <si>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</si>
  <si>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</si>
  <si>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</si>
  <si>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</si>
  <si>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</si>
  <si>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</si>
  <si>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</si>
  <si>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</si>
  <si>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</si>
  <si>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</si>
  <si>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</si>
  <si>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</si>
  <si>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</si>
  <si>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</si>
  <si>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</si>
  <si>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</si>
  <si>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</si>
  <si>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</si>
  <si>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</si>
  <si>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</si>
  <si>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</si>
  <si>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</si>
  <si>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</si>
  <si>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</si>
  <si>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</si>
  <si>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</si>
  <si>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</si>
  <si>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</si>
  <si>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</si>
  <si>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</si>
  <si>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</si>
  <si>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</si>
  <si>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</si>
  <si>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</si>
  <si>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</si>
  <si>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</si>
  <si>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</si>
  <si>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</si>
  <si>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</si>
  <si>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</si>
  <si>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</si>
  <si>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</si>
  <si>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</si>
  <si>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</si>
  <si>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</si>
  <si>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</si>
  <si>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</si>
  <si>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</si>
  <si>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</si>
  <si>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</si>
  <si>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</si>
  <si>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</si>
  <si>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</si>
  <si>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</si>
  <si>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</si>
  <si>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</si>
  <si>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</si>
  <si>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</si>
  <si>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</si>
  <si>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</si>
  <si>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</si>
  <si>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</si>
  <si>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</si>
  <si>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</si>
  <si>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</si>
  <si>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</si>
  <si>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</si>
  <si>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</si>
  <si>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</si>
  <si>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</si>
  <si>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</si>
  <si>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</si>
  <si>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</si>
  <si>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</si>
  <si>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</si>
  <si>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</si>
  <si>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</si>
  <si>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</si>
  <si>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</si>
  <si>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</si>
  <si>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</si>
  <si>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</si>
  <si>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</si>
  <si>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</si>
  <si>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</si>
  <si>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</si>
  <si>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</si>
  <si>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</si>
  <si>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</si>
  <si>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</si>
  <si>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</si>
  <si>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</si>
  <si>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</si>
  <si>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</si>
  <si>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</si>
  <si>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</si>
  <si>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</si>
  <si>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</si>
  <si>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</si>
  <si>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</si>
  <si>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</si>
  <si>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</si>
  <si>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</si>
  <si>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</si>
  <si>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</si>
  <si>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</si>
  <si>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</si>
  <si>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</si>
  <si>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</si>
  <si>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</si>
  <si>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</si>
  <si>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</si>
  <si>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</si>
  <si>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</si>
  <si>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</si>
  <si>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</si>
  <si>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</si>
  <si>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</si>
  <si>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</si>
  <si>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</si>
  <si>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</si>
  <si>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</si>
  <si>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</si>
  <si>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</si>
  <si>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</si>
  <si>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</si>
  <si>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</si>
  <si>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</si>
  <si>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</si>
  <si>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</si>
  <si>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</si>
  <si>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</si>
  <si>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</si>
  <si>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</si>
  <si>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</si>
  <si>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</si>
  <si>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</si>
  <si>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</si>
  <si>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</si>
  <si>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</si>
  <si>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</si>
  <si>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</si>
  <si>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</si>
  <si>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</si>
  <si>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</si>
  <si>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</si>
  <si>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</si>
  <si>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</si>
  <si>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</si>
  <si>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</si>
  <si>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</si>
  <si>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</si>
  <si>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</si>
  <si>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</si>
  <si>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</si>
  <si>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</si>
  <si>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</si>
  <si>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</si>
  <si>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</si>
  <si>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</si>
  <si>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</si>
  <si>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</si>
  <si>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</si>
  <si>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</si>
  <si>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</si>
  <si>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</si>
  <si>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</si>
  <si>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</si>
  <si>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</si>
  <si>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</si>
  <si>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</si>
  <si>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</si>
  <si>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</si>
  <si>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</si>
  <si>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</si>
  <si>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</si>
  <si>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</si>
  <si>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</si>
  <si>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</si>
  <si>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</si>
  <si>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</si>
  <si>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</si>
  <si>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</si>
  <si>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</si>
  <si>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</si>
  <si>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</si>
  <si>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</si>
  <si>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</si>
  <si>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</si>
  <si>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</si>
  <si>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</si>
  <si>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</si>
  <si>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</si>
  <si>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</si>
  <si>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</si>
  <si>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</si>
  <si>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</si>
  <si>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</si>
  <si>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</si>
  <si>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</si>
  <si>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</si>
  <si>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</si>
  <si>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</si>
  <si>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</si>
  <si>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</si>
  <si>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</si>
  <si>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</si>
  <si>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</si>
  <si>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</si>
  <si>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</si>
  <si>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</si>
  <si>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</si>
  <si>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</si>
  <si>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</si>
  <si>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</si>
  <si>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</si>
  <si>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</si>
  <si>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</si>
  <si>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</si>
  <si>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</si>
  <si>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</si>
  <si>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</si>
  <si>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</si>
  <si>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</si>
  <si>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</si>
  <si>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</si>
  <si>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</si>
  <si>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</si>
  <si>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</si>
  <si>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</si>
  <si>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</si>
  <si>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</si>
  <si>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</si>
  <si>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</si>
  <si>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</si>
  <si>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</si>
  <si>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</si>
  <si>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</si>
  <si>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</si>
  <si>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</si>
  <si>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</si>
  <si>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</si>
  <si>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</si>
  <si>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</si>
  <si>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</si>
  <si>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</si>
  <si>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</si>
  <si>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</si>
  <si>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</si>
  <si>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</si>
  <si>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</si>
  <si>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</si>
  <si>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</si>
  <si>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</si>
  <si>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</si>
  <si>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</si>
  <si>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</si>
  <si>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</si>
  <si>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</si>
  <si>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</si>
  <si>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</si>
  <si>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</si>
  <si>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</si>
  <si>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</si>
  <si>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</si>
  <si>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</si>
  <si>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</si>
  <si>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</si>
  <si>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</si>
  <si>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</si>
  <si>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</si>
  <si>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</si>
  <si>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</si>
  <si>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</si>
  <si>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</si>
  <si>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</si>
  <si>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</si>
  <si>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</si>
  <si>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</si>
  <si>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</si>
  <si>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</si>
  <si>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</si>
  <si>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</si>
  <si>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</si>
  <si>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</si>
  <si>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</si>
  <si>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</si>
  <si>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</si>
  <si>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</si>
  <si>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</si>
  <si>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</si>
  <si>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</si>
  <si>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</si>
  <si>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</si>
  <si>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</si>
  <si>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</si>
  <si>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</si>
  <si>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</si>
  <si>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</si>
  <si>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</si>
  <si>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</si>
  <si>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</si>
  <si>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</si>
  <si>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</si>
  <si>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</si>
  <si>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</si>
  <si>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</si>
  <si>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</si>
  <si>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</si>
  <si>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</si>
  <si>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</si>
  <si>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</si>
  <si>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</si>
  <si>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</si>
  <si>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</si>
  <si>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</si>
  <si>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</si>
  <si>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</si>
  <si>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</si>
  <si>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</si>
  <si>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</si>
  <si>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</si>
  <si>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</si>
  <si>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</si>
  <si>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</si>
  <si>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</si>
  <si>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</si>
  <si>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</si>
  <si>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</si>
  <si>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</si>
  <si>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</si>
  <si>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</si>
  <si>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</si>
  <si>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</si>
  <si>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</si>
  <si>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</si>
  <si>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</si>
  <si>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</si>
  <si>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</si>
  <si>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</si>
  <si>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</si>
  <si>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</si>
  <si>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</si>
  <si>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</si>
  <si>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</si>
  <si>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</si>
  <si>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</si>
  <si>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</si>
  <si>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</si>
  <si>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</si>
  <si>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</si>
  <si>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</si>
  <si>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</si>
  <si>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</si>
  <si>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</si>
  <si>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</si>
  <si>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</si>
  <si>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</si>
  <si>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</si>
  <si>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</si>
  <si>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</si>
  <si>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</si>
  <si>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</si>
  <si>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</si>
  <si>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</si>
  <si>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</si>
  <si>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</si>
  <si>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</si>
  <si>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</si>
  <si>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</si>
  <si>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</si>
  <si>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</si>
  <si>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</si>
  <si>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</si>
  <si>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</si>
  <si>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</si>
  <si>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</si>
  <si>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</si>
  <si>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</si>
  <si>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</si>
  <si>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</si>
  <si>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</si>
  <si>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</si>
  <si>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</si>
  <si>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</si>
  <si>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</si>
  <si>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</si>
  <si>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</si>
  <si>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</si>
  <si>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</si>
  <si>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</si>
  <si>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</si>
  <si>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</si>
  <si>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</si>
  <si>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</si>
  <si>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</si>
  <si>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</si>
  <si>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</si>
  <si>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</si>
  <si>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</si>
  <si>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</si>
  <si>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</si>
  <si>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</si>
  <si>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</si>
  <si>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</si>
  <si>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</si>
  <si>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</si>
  <si>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</si>
  <si>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</si>
  <si>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</si>
  <si>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</si>
  <si>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</si>
  <si>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</si>
  <si>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</si>
  <si>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</si>
  <si>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</si>
  <si>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</si>
  <si>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</si>
  <si>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</si>
  <si>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</si>
  <si>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</si>
  <si>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</si>
  <si>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</si>
  <si>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</si>
  <si>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</si>
  <si>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</si>
  <si>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</si>
  <si>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</si>
  <si>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</si>
  <si>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</si>
  <si>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</si>
  <si>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</si>
  <si>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</si>
  <si>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</si>
  <si>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</si>
  <si>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</si>
  <si>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</si>
  <si>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</si>
  <si>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</si>
  <si>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</si>
  <si>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</si>
  <si>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</si>
  <si>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</si>
  <si>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</si>
  <si>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</si>
  <si>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</si>
  <si>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</si>
  <si>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</si>
  <si>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</si>
  <si>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</si>
  <si>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</si>
  <si>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</si>
  <si>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</si>
  <si>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</si>
  <si>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</si>
  <si>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</si>
  <si>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</si>
  <si>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</si>
  <si>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</si>
  <si>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</si>
  <si>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</si>
  <si>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</si>
  <si>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</si>
  <si>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</si>
  <si>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</si>
  <si>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</si>
  <si>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</si>
  <si>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</si>
  <si>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</si>
  <si>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</si>
  <si>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</si>
  <si>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</si>
  <si>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</si>
  <si>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</si>
  <si>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</si>
  <si>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</si>
  <si>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</si>
  <si>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</si>
  <si>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</si>
  <si>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</si>
  <si>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</si>
  <si>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</si>
  <si>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</si>
  <si>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</si>
  <si>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</si>
  <si>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</si>
  <si>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</si>
  <si>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</si>
  <si>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</si>
  <si>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</si>
  <si>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</si>
  <si>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</si>
  <si>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</si>
  <si>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</si>
  <si>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</si>
  <si>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</si>
  <si>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</si>
  <si>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</si>
  <si>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</si>
  <si>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</si>
  <si>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</si>
  <si>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</si>
  <si>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</si>
  <si>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</si>
  <si>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</si>
  <si>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</si>
  <si>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</si>
  <si>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</si>
  <si>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</si>
  <si>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</si>
  <si>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</si>
  <si>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</si>
  <si>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</si>
  <si>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</si>
  <si>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</si>
  <si>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</si>
  <si>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</si>
  <si>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</si>
  <si>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</si>
  <si>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</si>
  <si>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</si>
  <si>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</si>
  <si>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</si>
  <si>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</si>
  <si>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</si>
  <si>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</si>
  <si>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</si>
  <si>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</si>
  <si>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</si>
  <si>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</si>
  <si>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</si>
  <si>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</si>
  <si>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</si>
  <si>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</si>
  <si>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</si>
  <si>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</si>
  <si>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</si>
  <si>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</si>
  <si>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</si>
  <si>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</si>
  <si>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</si>
  <si>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</si>
  <si>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</si>
  <si>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</si>
  <si>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</si>
  <si>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</si>
  <si>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</si>
  <si>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</si>
  <si>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</si>
  <si>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</si>
  <si>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</si>
  <si>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</si>
  <si>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</si>
  <si>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</si>
  <si>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</si>
  <si>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</si>
  <si>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</si>
  <si>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</si>
  <si>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</si>
  <si>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</si>
  <si>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</si>
  <si>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</si>
  <si>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</si>
  <si>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</si>
  <si>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</si>
  <si>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</si>
  <si>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</si>
  <si>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</si>
  <si>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</si>
  <si>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</si>
  <si>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</si>
  <si>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</si>
  <si>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</si>
  <si>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</si>
  <si>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</si>
  <si>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</si>
  <si>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</si>
  <si>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</si>
  <si>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</si>
  <si>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</si>
  <si>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</si>
  <si>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</si>
  <si>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</si>
  <si>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</si>
  <si>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</si>
  <si>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</si>
  <si>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</si>
  <si>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</si>
  <si>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</si>
  <si>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</si>
  <si>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</si>
  <si>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</si>
  <si>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</si>
  <si>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</si>
  <si>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</si>
  <si>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</si>
  <si>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</si>
  <si>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</si>
  <si>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</si>
  <si>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</si>
  <si>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</si>
  <si>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</si>
  <si>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</si>
  <si>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</si>
  <si>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</si>
  <si>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</si>
  <si>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</si>
  <si>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</si>
  <si>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</si>
  <si>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</si>
  <si>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</si>
  <si>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</si>
  <si>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</si>
  <si>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</si>
  <si>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</si>
  <si>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</si>
  <si>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</si>
  <si>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</si>
  <si>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</si>
  <si>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</si>
  <si>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</si>
  <si>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</si>
  <si>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</si>
  <si>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</si>
  <si>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</si>
  <si>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</si>
  <si>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</si>
  <si>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</si>
  <si>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</si>
  <si>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</si>
  <si>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</si>
  <si>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</si>
  <si>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</si>
  <si>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</si>
  <si>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</si>
  <si>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</si>
  <si>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</si>
  <si>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</si>
  <si>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</si>
  <si>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</si>
  <si>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</si>
  <si>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</si>
  <si>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</si>
  <si>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</si>
  <si>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</si>
  <si>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</si>
  <si>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</si>
  <si>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</si>
  <si>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</si>
  <si>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</si>
  <si>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</si>
  <si>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</si>
  <si>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</si>
  <si>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</si>
  <si>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</si>
  <si>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</si>
  <si>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</si>
  <si>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</si>
  <si>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</si>
  <si>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</si>
  <si>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</si>
  <si>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</si>
  <si>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</si>
  <si>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</si>
  <si>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</si>
  <si>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</si>
  <si>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</si>
  <si>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</si>
  <si>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</si>
  <si>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</si>
  <si>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</si>
  <si>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</si>
  <si>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</si>
  <si>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</si>
  <si>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</si>
  <si>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</si>
  <si>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</si>
  <si>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</si>
  <si>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</si>
  <si>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</si>
  <si>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</si>
  <si>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</si>
  <si>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</si>
  <si>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</si>
  <si>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</si>
  <si>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</si>
  <si>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</si>
  <si>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</si>
  <si>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</si>
  <si>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</si>
  <si>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</si>
  <si>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</si>
  <si>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</si>
  <si>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</si>
  <si>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</si>
  <si>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</si>
  <si>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</si>
  <si>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</si>
  <si>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</si>
  <si>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</si>
  <si>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</si>
  <si>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</si>
  <si>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</si>
  <si>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</si>
  <si>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</si>
  <si>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</si>
  <si>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</si>
  <si>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</si>
  <si>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</si>
  <si>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</si>
  <si>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</si>
  <si>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</si>
  <si>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</si>
  <si>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</si>
  <si>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</si>
  <si>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</si>
  <si>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</si>
  <si>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</si>
  <si>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</si>
  <si>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</si>
  <si>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</si>
  <si>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</si>
  <si>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</si>
  <si>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</si>
  <si>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</si>
  <si>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</si>
  <si>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</si>
  <si>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</si>
  <si>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</si>
  <si>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</si>
  <si>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</si>
  <si>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</si>
  <si>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</si>
  <si>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</si>
  <si>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</si>
  <si>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</si>
  <si>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</si>
  <si>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</si>
  <si>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</si>
  <si>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</si>
  <si>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</si>
  <si>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</si>
  <si>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</si>
  <si>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</si>
  <si>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</si>
  <si>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</si>
  <si>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</si>
  <si>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</si>
  <si>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</si>
  <si>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</si>
  <si>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</si>
  <si>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</si>
  <si>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</si>
  <si>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</si>
  <si>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</si>
  <si>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</si>
  <si>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</si>
  <si>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</si>
  <si>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</si>
  <si>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</si>
  <si>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</si>
  <si>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</si>
  <si>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</si>
  <si>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</si>
  <si>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</si>
  <si>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</si>
  <si>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</si>
  <si>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</si>
  <si>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</si>
  <si>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</si>
  <si>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</si>
  <si>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</si>
  <si>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</si>
  <si>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</si>
  <si>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</si>
  <si>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</si>
  <si>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</si>
  <si>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</si>
  <si>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</si>
  <si>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</si>
  <si>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</si>
  <si>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</si>
  <si>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</si>
  <si>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</si>
  <si>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</si>
  <si>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</si>
  <si>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</si>
  <si>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</si>
  <si>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</si>
  <si>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</si>
  <si>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</si>
  <si>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</si>
  <si>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</si>
  <si>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</si>
  <si>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</si>
  <si>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</si>
  <si>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</si>
  <si>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</si>
  <si>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</si>
  <si>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</si>
  <si>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</si>
  <si>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</si>
  <si>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</si>
  <si>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</si>
  <si>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</si>
  <si>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</si>
  <si>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</si>
  <si>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</si>
  <si>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</si>
  <si>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</si>
  <si>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</si>
  <si>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</si>
  <si>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</si>
  <si>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</si>
  <si>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</si>
  <si>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</si>
  <si>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</si>
  <si>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</si>
  <si>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</si>
  <si>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</si>
  <si>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</si>
  <si>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</si>
  <si>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</si>
  <si>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</si>
  <si>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</si>
  <si>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</si>
  <si>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</si>
  <si>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</si>
  <si>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</si>
  <si>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</si>
  <si>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</si>
  <si>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</si>
  <si>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</si>
  <si>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</si>
  <si>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</si>
  <si>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</si>
  <si>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</si>
  <si>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</si>
  <si>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</si>
  <si>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</si>
  <si>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</si>
  <si>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</si>
  <si>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</si>
  <si>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</si>
  <si>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</si>
  <si>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</si>
  <si>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</si>
  <si>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</si>
  <si>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</si>
  <si>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</si>
  <si>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</si>
  <si>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</si>
  <si>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</si>
  <si>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</si>
  <si>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</si>
  <si>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</si>
  <si>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</si>
  <si>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</si>
  <si>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</si>
  <si>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</si>
  <si>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</si>
  <si>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</si>
  <si>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</si>
  <si>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</si>
  <si>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</si>
  <si>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</si>
  <si>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</si>
  <si>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</si>
  <si>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</si>
  <si>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</si>
  <si>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</si>
  <si>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</si>
  <si>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</si>
  <si>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</si>
  <si>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</si>
  <si>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</si>
  <si>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</si>
  <si>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</si>
  <si>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</si>
  <si>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</si>
  <si>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</si>
  <si>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</si>
  <si>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</si>
  <si>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</si>
  <si>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</si>
  <si>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</si>
  <si>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</si>
  <si>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</si>
  <si>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</si>
  <si>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</si>
  <si>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</si>
  <si>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</si>
  <si>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</si>
  <si>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</si>
  <si>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</si>
  <si>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</si>
  <si>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</si>
  <si>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</si>
  <si>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</si>
  <si>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</si>
  <si>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</si>
  <si>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</si>
  <si>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</si>
  <si>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</si>
  <si>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</si>
  <si>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</si>
  <si>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</si>
  <si>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</si>
  <si>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</si>
  <si>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</si>
  <si>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</si>
  <si>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</si>
  <si>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</si>
  <si>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</si>
  <si>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</si>
  <si>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</si>
  <si>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</si>
  <si>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</si>
  <si>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</si>
  <si>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</si>
  <si>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</si>
  <si>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</si>
  <si>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</si>
  <si>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</si>
  <si>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</si>
  <si>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</si>
  <si>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</si>
  <si>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</si>
  <si>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</si>
  <si>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</si>
  <si>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</si>
  <si>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</si>
  <si>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</si>
  <si>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</si>
  <si>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</si>
  <si>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</si>
  <si>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</si>
  <si>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</si>
  <si>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</si>
  <si>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</si>
  <si>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</si>
  <si>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</si>
  <si>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</si>
  <si>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</si>
  <si>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</si>
  <si>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</si>
  <si>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</si>
  <si>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</si>
  <si>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</si>
  <si>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</si>
  <si>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</si>
  <si>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</si>
  <si>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</si>
  <si>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</si>
  <si>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</si>
  <si>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</si>
  <si>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</si>
  <si>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</si>
  <si>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</si>
  <si>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</si>
  <si>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</si>
  <si>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</si>
  <si>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</si>
  <si>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</si>
  <si>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</si>
  <si>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</si>
  <si>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</si>
  <si>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</si>
  <si>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</si>
  <si>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</si>
  <si>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</si>
  <si>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</si>
  <si>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</si>
  <si>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</si>
  <si>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</si>
  <si>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</si>
  <si>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</si>
  <si>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</si>
  <si>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</si>
  <si>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</si>
  <si>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</si>
  <si>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</si>
  <si>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</si>
  <si>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</si>
  <si>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</si>
  <si>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</si>
  <si>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</si>
  <si>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</si>
  <si>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</si>
  <si>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</si>
  <si>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</si>
  <si>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</si>
  <si>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</si>
  <si>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</si>
  <si>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</si>
  <si>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</si>
  <si>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</si>
  <si>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</si>
  <si>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</si>
  <si>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</si>
  <si>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</si>
  <si>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</si>
  <si>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</si>
  <si>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</si>
  <si>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</si>
  <si>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</si>
  <si>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</si>
  <si>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</si>
  <si>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</si>
  <si>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</si>
  <si>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</si>
  <si>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</si>
  <si>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</si>
  <si>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</si>
  <si>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</si>
  <si>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</si>
  <si>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</si>
  <si>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</si>
  <si>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</si>
  <si>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</si>
  <si>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</si>
  <si>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</si>
  <si>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</si>
  <si>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</si>
  <si>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</si>
  <si>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</si>
  <si>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</si>
  <si>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</si>
  <si>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</si>
  <si>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</si>
  <si>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</si>
  <si>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</si>
  <si>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</si>
  <si>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</si>
  <si>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</si>
  <si>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</si>
  <si>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</si>
  <si>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</si>
  <si>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</si>
  <si>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</si>
  <si>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</si>
  <si>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</si>
  <si>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</si>
  <si>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</si>
  <si>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</si>
  <si>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</si>
  <si>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</si>
  <si>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</si>
  <si>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</si>
  <si>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</si>
  <si>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</si>
  <si>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</si>
  <si>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</si>
  <si>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</si>
  <si>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</si>
  <si>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</si>
  <si>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</si>
  <si>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</si>
  <si>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</si>
  <si>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</si>
  <si>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</si>
  <si>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</si>
  <si>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</si>
  <si>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</si>
  <si>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</si>
  <si>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</si>
  <si>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</si>
  <si>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</si>
  <si>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</si>
  <si>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</si>
  <si>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</si>
  <si>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</si>
  <si>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</si>
  <si>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</si>
  <si>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</si>
  <si>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</si>
  <si>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</si>
  <si>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</si>
  <si>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</si>
  <si>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</si>
  <si>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</si>
  <si>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</si>
  <si>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</si>
  <si>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</si>
  <si>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</si>
  <si>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</si>
  <si>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</si>
  <si>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</si>
  <si>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</si>
  <si>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</si>
  <si>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</si>
  <si>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</si>
  <si>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</si>
  <si>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</si>
  <si>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</si>
  <si>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</si>
  <si>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</si>
  <si>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</si>
  <si>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</si>
  <si>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</si>
  <si>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</si>
  <si>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</si>
  <si>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</si>
  <si>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</si>
  <si>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</si>
  <si>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</si>
  <si>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</si>
  <si>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</si>
  <si>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</si>
  <si>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</si>
  <si>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</si>
  <si>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</si>
  <si>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</si>
  <si>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</si>
  <si>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</si>
  <si>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</si>
  <si>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</si>
  <si>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</si>
  <si>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</si>
  <si>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</si>
  <si>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</si>
  <si>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</si>
  <si>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</si>
  <si>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</si>
  <si>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</si>
  <si>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</si>
  <si>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</si>
  <si>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</si>
  <si>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</si>
  <si>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</si>
  <si>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</si>
  <si>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</si>
  <si>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</si>
  <si>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</si>
  <si>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</si>
  <si>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</si>
  <si>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</si>
  <si>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</si>
  <si>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</si>
  <si>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</si>
  <si>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</si>
  <si>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</si>
  <si>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</si>
  <si>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</si>
  <si>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</si>
  <si>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</si>
  <si>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</si>
  <si>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</si>
  <si>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</si>
  <si>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</si>
  <si>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</si>
  <si>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</si>
  <si>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</si>
  <si>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</si>
  <si>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</si>
  <si>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</si>
  <si>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</si>
  <si>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</si>
  <si>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</si>
  <si>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</si>
  <si>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</si>
  <si>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</si>
  <si>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</si>
  <si>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</si>
  <si>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</si>
  <si>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</si>
  <si>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</si>
  <si>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</si>
  <si>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</si>
  <si>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</si>
  <si>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</si>
  <si>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</si>
  <si>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</si>
  <si>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</si>
  <si>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</si>
  <si>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</si>
  <si>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</si>
  <si>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</si>
  <si>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</si>
  <si>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</si>
  <si>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</si>
  <si>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</si>
  <si>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</si>
  <si>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</si>
  <si>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</si>
  <si>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</si>
  <si>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</si>
  <si>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</si>
  <si>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</si>
  <si>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</si>
  <si>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</si>
  <si>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</si>
  <si>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</si>
  <si>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</si>
  <si>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</si>
  <si>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</si>
  <si>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</si>
  <si>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</si>
  <si>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</si>
  <si>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</si>
  <si>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</si>
  <si>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</si>
  <si>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</si>
  <si>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</si>
  <si>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</si>
  <si>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</si>
  <si>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</si>
  <si>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</si>
  <si>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</si>
  <si>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</si>
  <si>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</si>
  <si>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</si>
  <si>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</si>
  <si>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</si>
  <si>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</si>
  <si>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</si>
  <si>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</si>
  <si>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</si>
  <si>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</si>
  <si>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</si>
  <si>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</si>
  <si>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</si>
  <si>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</si>
  <si>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</si>
  <si>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</si>
  <si>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</si>
  <si>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</si>
  <si>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</si>
  <si>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</si>
  <si>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</si>
  <si>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</si>
  <si>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</si>
  <si>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</si>
  <si>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</si>
  <si>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</si>
  <si>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</si>
  <si>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</si>
  <si>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</si>
  <si>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</si>
  <si>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</si>
  <si>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</si>
  <si>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</si>
  <si>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</si>
  <si>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</si>
  <si>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</si>
  <si>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</si>
  <si>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</si>
  <si>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</si>
  <si>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</si>
  <si>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</si>
  <si>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</si>
  <si>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</si>
  <si>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</si>
  <si>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</si>
  <si>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</si>
  <si>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</si>
  <si>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</si>
  <si>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</si>
  <si>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</si>
  <si>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</si>
  <si>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</si>
  <si>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</si>
  <si>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</si>
  <si>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</si>
  <si>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</si>
  <si>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</si>
  <si>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</si>
  <si>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</si>
  <si>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</si>
  <si>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</si>
  <si>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</si>
  <si>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</si>
  <si>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</si>
  <si>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</si>
  <si>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</si>
  <si>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</si>
  <si>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</si>
  <si>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</si>
  <si>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</si>
  <si>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</si>
  <si>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</si>
  <si>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</si>
  <si>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</si>
  <si>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</si>
  <si>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</si>
  <si>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</si>
  <si>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</si>
  <si>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</si>
  <si>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</si>
  <si>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</si>
  <si>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</si>
  <si>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</si>
  <si>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</si>
  <si>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</si>
  <si>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</si>
  <si>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</si>
  <si>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</si>
  <si>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</si>
  <si>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</si>
  <si>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</si>
  <si>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</si>
  <si>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</si>
  <si>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</si>
  <si>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</si>
  <si>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</si>
  <si>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</si>
  <si>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</si>
  <si>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</si>
  <si>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</si>
  <si>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</si>
  <si>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</si>
  <si>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</si>
  <si>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</si>
  <si>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</si>
  <si>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</si>
  <si>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</si>
  <si>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</si>
  <si>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</si>
  <si>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</si>
  <si>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</si>
  <si>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</si>
  <si>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</si>
  <si>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</si>
  <si>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</si>
  <si>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</si>
  <si>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</si>
  <si>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</si>
  <si>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</si>
  <si>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</si>
  <si>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</si>
  <si>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</si>
  <si>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</si>
  <si>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</si>
  <si>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</si>
  <si>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</si>
  <si>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</si>
  <si>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</si>
  <si>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</si>
  <si>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</si>
  <si>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</si>
  <si>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</si>
  <si>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</si>
  <si>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</si>
  <si>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</si>
  <si>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</si>
  <si>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</si>
  <si>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</si>
  <si>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</si>
  <si>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</si>
  <si>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</si>
  <si>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</si>
  <si>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</si>
  <si>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</si>
  <si>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</si>
  <si>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</si>
  <si>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</si>
  <si>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</si>
  <si>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</si>
  <si>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</si>
  <si>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</si>
  <si>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</si>
  <si>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</si>
  <si>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</si>
  <si>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</si>
  <si>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</si>
  <si>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</si>
  <si>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</si>
  <si>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</si>
  <si>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</si>
  <si>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</si>
  <si>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</si>
  <si>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</si>
  <si>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</si>
  <si>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</si>
  <si>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</si>
  <si>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</si>
  <si>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</si>
  <si>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</si>
  <si>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</si>
  <si>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</si>
  <si>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</si>
  <si>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</si>
  <si>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</si>
  <si>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</si>
  <si>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</si>
  <si>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</si>
  <si>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</si>
  <si>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</si>
  <si>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</si>
  <si>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</si>
  <si>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</si>
  <si>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</si>
  <si>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</si>
  <si>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</si>
  <si>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</si>
  <si>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</si>
  <si>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</si>
  <si>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</si>
  <si>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</si>
  <si>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</si>
  <si>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</si>
  <si>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</si>
  <si>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</si>
  <si>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</si>
  <si>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</si>
  <si>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</si>
  <si>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</si>
  <si>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</si>
  <si>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</si>
  <si>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</si>
  <si>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</si>
  <si>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</si>
  <si>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</si>
  <si>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</si>
  <si>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</si>
  <si>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</si>
  <si>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</si>
  <si>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</si>
  <si>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</si>
  <si>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</si>
  <si>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</si>
  <si>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</si>
  <si>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</si>
  <si>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</si>
  <si>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</si>
  <si>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</si>
  <si>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</si>
  <si>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</si>
  <si>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</si>
  <si>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</si>
  <si>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</si>
  <si>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</si>
  <si>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</si>
  <si>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</si>
  <si>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</si>
  <si>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</si>
  <si>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</si>
  <si>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</si>
  <si>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</si>
  <si>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</si>
  <si>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</si>
  <si>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</si>
  <si>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</si>
  <si>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</si>
  <si>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</si>
  <si>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</si>
  <si>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</si>
  <si>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</si>
  <si>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</si>
  <si>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</si>
  <si>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</si>
  <si>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</si>
  <si>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</si>
  <si>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</si>
  <si>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</si>
  <si>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</si>
  <si>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</si>
  <si>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</si>
  <si>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</si>
  <si>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</si>
  <si>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</si>
  <si>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</si>
  <si>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</si>
  <si>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</si>
  <si>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</si>
  <si>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</si>
  <si>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</si>
  <si>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</si>
  <si>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</si>
  <si>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</si>
  <si>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</si>
  <si>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</si>
  <si>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</si>
  <si>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</si>
  <si>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</si>
  <si>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</si>
  <si>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</si>
  <si>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</si>
  <si>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</si>
  <si>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</si>
  <si>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</si>
  <si>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</si>
  <si>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</si>
  <si>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</si>
  <si>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</si>
  <si>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</si>
  <si>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</si>
  <si>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</si>
  <si>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</si>
  <si>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</si>
  <si>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</si>
  <si>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</si>
  <si>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</si>
  <si>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</si>
  <si>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</si>
  <si>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</si>
  <si>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</si>
  <si>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</si>
  <si>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</si>
  <si>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</si>
  <si>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</si>
  <si>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</si>
  <si>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</si>
  <si>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</si>
  <si>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</si>
  <si>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</si>
  <si>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</si>
  <si>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</si>
  <si>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</si>
  <si>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</si>
  <si>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</si>
  <si>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</si>
  <si>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</si>
  <si>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</si>
  <si>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</si>
  <si>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</si>
  <si>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</si>
  <si>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</si>
  <si>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</si>
  <si>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</si>
  <si>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</si>
  <si>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</si>
  <si>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</si>
  <si>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</si>
  <si>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</si>
  <si>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</si>
  <si>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</si>
  <si>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</si>
  <si>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</si>
  <si>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</si>
  <si>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</si>
  <si>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</si>
  <si>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</si>
  <si>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</si>
  <si>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</si>
  <si>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</si>
  <si>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</si>
  <si>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</si>
  <si>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</si>
  <si>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</si>
  <si>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</si>
  <si>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</si>
  <si>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</si>
  <si>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</si>
  <si>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</si>
  <si>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</si>
  <si>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</si>
  <si>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</si>
  <si>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</si>
  <si>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</si>
  <si>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</si>
  <si>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</si>
  <si>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</si>
  <si>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</si>
  <si>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</si>
  <si>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</si>
  <si>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</si>
  <si>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</si>
  <si>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</si>
  <si>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</si>
  <si>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</si>
  <si>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</si>
  <si>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</si>
  <si>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</si>
  <si>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</si>
  <si>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</si>
  <si>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</si>
  <si>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</si>
  <si>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</si>
  <si>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</si>
  <si>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</si>
  <si>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</si>
  <si>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</si>
  <si>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</si>
  <si>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</si>
  <si>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</si>
  <si>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</si>
  <si>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</si>
  <si>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</si>
  <si>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</si>
  <si>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</si>
  <si>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</si>
  <si>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</si>
  <si>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</si>
  <si>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</si>
  <si>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</si>
  <si>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</si>
  <si>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</si>
  <si>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</si>
  <si>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</si>
  <si>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</si>
  <si>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</si>
  <si>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</si>
  <si>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</si>
  <si>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</si>
  <si>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</si>
  <si>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</si>
  <si>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</si>
  <si>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</si>
  <si>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</si>
  <si>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</si>
  <si>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</si>
  <si>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</si>
  <si>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</si>
  <si>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</si>
  <si>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</si>
  <si>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</si>
  <si>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</si>
  <si>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</si>
  <si>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</si>
  <si>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</si>
  <si>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</si>
  <si>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</si>
  <si>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</si>
  <si>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</si>
  <si>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</si>
  <si>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</si>
  <si>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</si>
  <si>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</si>
  <si>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</si>
  <si>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</si>
  <si>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</si>
  <si>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</si>
  <si>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</si>
  <si>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</si>
  <si>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</si>
  <si>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</si>
  <si>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</si>
  <si>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</si>
  <si>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</si>
  <si>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</si>
  <si>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</si>
  <si>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</si>
  <si>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</si>
  <si>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</si>
  <si>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</si>
  <si>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</si>
  <si>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</si>
  <si>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</si>
  <si>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</si>
  <si>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</si>
  <si>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</si>
  <si>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</si>
  <si>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</si>
  <si>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</si>
  <si>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</si>
  <si>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</si>
  <si>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</si>
  <si>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</si>
  <si>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</si>
  <si>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</si>
  <si>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</si>
  <si>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</si>
  <si>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</si>
  <si>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</si>
  <si>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</si>
  <si>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</si>
  <si>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</si>
  <si>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</si>
  <si>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</si>
  <si>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</si>
  <si>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</si>
  <si>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</si>
  <si>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</si>
  <si>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</si>
  <si>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</si>
  <si>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</si>
  <si>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</si>
  <si>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</si>
  <si>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</si>
  <si>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</si>
  <si>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</si>
  <si>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</si>
  <si>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</si>
  <si>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</si>
  <si>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</si>
  <si>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</si>
  <si>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</si>
  <si>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</si>
  <si>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</si>
  <si>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</si>
  <si>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</si>
  <si>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</si>
  <si>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</si>
  <si>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</si>
  <si>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</si>
  <si>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</si>
  <si>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</si>
  <si>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</si>
  <si>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</si>
  <si>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</si>
  <si>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</si>
  <si>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</si>
  <si>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</si>
  <si>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</si>
  <si>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</si>
  <si>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</si>
  <si>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</si>
  <si>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</si>
  <si>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</si>
  <si>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</si>
  <si>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</si>
  <si>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</si>
  <si>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</si>
  <si>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</si>
  <si>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</si>
  <si>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</si>
  <si>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</si>
  <si>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</si>
  <si>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</si>
  <si>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</si>
  <si>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</si>
  <si>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</si>
  <si>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</si>
  <si>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</si>
  <si>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</si>
  <si>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</si>
  <si>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</si>
  <si>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</si>
  <si>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</si>
  <si>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</si>
  <si>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</si>
  <si>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</si>
  <si>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</si>
  <si>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</si>
  <si>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</si>
  <si>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</si>
  <si>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</si>
  <si>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</si>
  <si>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</si>
  <si>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</si>
  <si>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</si>
  <si>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</si>
  <si>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</si>
  <si>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</si>
  <si>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</si>
  <si>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</si>
  <si>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</si>
  <si>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</si>
  <si>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</si>
  <si>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</si>
  <si>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</si>
  <si>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</si>
  <si>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</si>
  <si>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</si>
  <si>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</si>
  <si>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</si>
  <si>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</si>
  <si>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</si>
  <si>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</si>
  <si>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</si>
  <si>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</si>
  <si>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</si>
  <si>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</si>
  <si>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</si>
  <si>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</si>
  <si>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</si>
  <si>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</si>
  <si>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</si>
  <si>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</si>
  <si>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</si>
  <si>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</si>
  <si>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</si>
  <si>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</si>
  <si>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</si>
  <si>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</si>
  <si>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</si>
  <si>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</si>
  <si>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</si>
  <si>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</si>
  <si>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</si>
  <si>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</si>
  <si>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</si>
  <si>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</si>
  <si>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</si>
  <si>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</si>
  <si>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</si>
  <si>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</si>
  <si>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</si>
  <si>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</si>
  <si>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</si>
  <si>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</si>
  <si>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</si>
  <si>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</si>
  <si>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</si>
  <si>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</si>
  <si>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</si>
  <si>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</si>
  <si>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</si>
  <si>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</si>
  <si>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</si>
  <si>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</si>
  <si>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</si>
  <si>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</si>
  <si>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</si>
  <si>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</si>
  <si>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</si>
  <si>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</si>
  <si>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</si>
  <si>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</si>
  <si>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</si>
  <si>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</si>
  <si>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</si>
  <si>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</si>
  <si>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</si>
  <si>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</si>
  <si>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</si>
  <si>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</si>
  <si>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</si>
  <si>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</si>
  <si>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</si>
  <si>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</si>
  <si>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</si>
  <si>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</si>
  <si>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</si>
  <si>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</si>
  <si>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</si>
  <si>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</si>
  <si>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</si>
  <si>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</si>
  <si>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</si>
  <si>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</si>
  <si>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</si>
  <si>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</si>
  <si>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</si>
  <si>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</si>
  <si>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</si>
  <si>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</si>
  <si>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</si>
  <si>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</si>
  <si>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</si>
  <si>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</si>
  <si>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</si>
  <si>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</si>
  <si>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</si>
  <si>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</si>
  <si>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</si>
  <si>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</si>
  <si>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</si>
  <si>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</si>
  <si>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</si>
  <si>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</si>
  <si>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</si>
  <si>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</si>
  <si>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</si>
  <si>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</si>
  <si>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</si>
  <si>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</si>
  <si>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</si>
  <si>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</si>
  <si>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</si>
  <si>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</si>
  <si>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</si>
  <si>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</si>
  <si>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</si>
  <si>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</si>
  <si>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</si>
  <si>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</si>
  <si>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</si>
  <si>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</si>
  <si>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</si>
  <si>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</si>
  <si>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</si>
  <si>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</si>
  <si>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</si>
  <si>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</si>
  <si>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</si>
  <si>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</si>
  <si>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</si>
  <si>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</si>
  <si>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</si>
  <si>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</si>
  <si>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</si>
  <si>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</si>
  <si>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</si>
  <si>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</si>
  <si>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</si>
  <si>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</si>
  <si>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</si>
  <si>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</si>
  <si>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</si>
  <si>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</si>
  <si>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</si>
  <si>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</si>
  <si>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</si>
  <si>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</si>
  <si>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</si>
  <si>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</si>
  <si>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</si>
  <si>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</si>
  <si>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</si>
  <si>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</si>
  <si>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</si>
  <si>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</si>
  <si>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</si>
  <si>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</si>
  <si>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</si>
  <si>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</si>
  <si>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</si>
  <si>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</si>
  <si>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</si>
  <si>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</si>
  <si>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</si>
  <si>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</si>
  <si>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</si>
  <si>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</si>
  <si>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</si>
  <si>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</si>
  <si>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</si>
  <si>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</si>
  <si>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</si>
  <si>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</si>
  <si>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</si>
  <si>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</si>
  <si>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</si>
  <si>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</si>
  <si>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</si>
  <si>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</si>
  <si>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</si>
  <si>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</si>
  <si>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</si>
  <si>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</si>
  <si>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</si>
  <si>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</si>
  <si>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</si>
  <si>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</si>
  <si>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</si>
  <si>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</si>
  <si>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</si>
  <si>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</si>
  <si>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</si>
  <si>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</si>
  <si>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</si>
  <si>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</si>
  <si>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</si>
  <si>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</si>
  <si>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</si>
  <si>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</si>
  <si>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</si>
  <si>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</si>
  <si>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</si>
  <si>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</si>
  <si>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</si>
  <si>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</si>
  <si>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</si>
  <si>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</si>
  <si>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</si>
  <si>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</si>
  <si>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</si>
  <si>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</si>
  <si>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</si>
  <si>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</si>
  <si>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</si>
  <si>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</si>
  <si>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</si>
  <si>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</si>
  <si>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</si>
  <si>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</si>
  <si>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</si>
  <si>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</si>
  <si>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</si>
  <si>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</si>
  <si>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</si>
  <si>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</si>
  <si>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</si>
  <si>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</si>
  <si>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</si>
  <si>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</si>
  <si>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</si>
  <si>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</si>
  <si>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</si>
  <si>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</si>
  <si>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</si>
  <si>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</si>
  <si>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</si>
  <si>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</si>
  <si>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</si>
  <si>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</si>
  <si>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</si>
  <si>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</si>
  <si>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</si>
  <si>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</si>
  <si>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</si>
  <si>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</si>
  <si>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</si>
  <si>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</si>
  <si>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</si>
  <si>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</si>
  <si>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</si>
  <si>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</si>
  <si>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</si>
  <si>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</si>
  <si>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</si>
  <si>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</si>
  <si>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</si>
  <si>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</si>
  <si>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</si>
  <si>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</si>
  <si>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</si>
  <si>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</si>
  <si>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</si>
  <si>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</si>
  <si>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</si>
  <si>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</si>
  <si>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</si>
  <si>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</si>
  <si>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</si>
  <si>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</si>
  <si>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</si>
  <si>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</si>
  <si>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</si>
  <si>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</si>
  <si>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</si>
  <si>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</si>
  <si>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</si>
  <si>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</si>
  <si>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</si>
  <si>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</si>
  <si>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</si>
  <si>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</si>
  <si>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</si>
  <si>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</si>
  <si>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</si>
  <si>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</si>
  <si>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</si>
  <si>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</si>
  <si>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</si>
  <si>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</si>
  <si>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</si>
  <si>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</si>
  <si>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</si>
  <si>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</si>
  <si>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</si>
  <si>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</si>
  <si>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</si>
  <si>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</si>
  <si>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</si>
  <si>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</si>
  <si>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</si>
  <si>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</si>
  <si>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</si>
  <si>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</si>
  <si>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</si>
  <si>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</si>
  <si>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</si>
  <si>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</si>
  <si>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</si>
  <si>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</si>
  <si>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</si>
  <si>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</si>
  <si>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</si>
  <si>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</si>
  <si>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</si>
  <si>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</si>
  <si>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</si>
  <si>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</si>
  <si>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</si>
  <si>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</si>
  <si>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</si>
  <si>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</si>
  <si>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</si>
  <si>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</si>
  <si>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</si>
  <si>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</si>
  <si>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</si>
  <si>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</si>
  <si>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</si>
  <si>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</si>
  <si>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</si>
  <si>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</si>
  <si>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</si>
  <si>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</si>
  <si>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</si>
  <si>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</si>
  <si>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</si>
  <si>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</si>
  <si>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</si>
  <si>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</si>
  <si>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</si>
  <si>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</si>
  <si>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</si>
  <si>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</si>
  <si>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</si>
  <si>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</si>
  <si>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</si>
  <si>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</si>
  <si>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</si>
  <si>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</si>
  <si>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</si>
  <si>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</si>
  <si>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</si>
  <si>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</si>
  <si>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</si>
  <si>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</si>
  <si>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</si>
  <si>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</si>
  <si>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</si>
  <si>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</si>
  <si>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</si>
  <si>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</si>
  <si>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</si>
  <si>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</si>
  <si>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</si>
  <si>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</si>
  <si>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</si>
  <si>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</si>
  <si>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</si>
  <si>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</si>
  <si>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</si>
  <si>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</si>
  <si>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</si>
  <si>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</si>
  <si>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</si>
  <si>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</si>
  <si>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</si>
  <si>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</si>
  <si>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</si>
  <si>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</si>
  <si>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</si>
  <si>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</si>
  <si>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</si>
  <si>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</si>
  <si>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</si>
  <si>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</si>
  <si>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</si>
  <si>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</si>
  <si>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</si>
  <si>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</si>
  <si>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</si>
  <si>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</si>
  <si>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</si>
  <si>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</si>
  <si>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</si>
  <si>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</si>
  <si>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</si>
  <si>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</si>
  <si>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</si>
  <si>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</si>
  <si>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</si>
  <si>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</si>
  <si>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</si>
  <si>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</si>
  <si>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</si>
  <si>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</si>
  <si>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</si>
  <si>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</si>
  <si>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</si>
  <si>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</si>
  <si>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</si>
  <si>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</si>
  <si>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</si>
  <si>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</si>
  <si>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</si>
  <si>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</si>
  <si>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</si>
  <si>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</si>
  <si>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</si>
  <si>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</si>
  <si>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</si>
  <si>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</si>
  <si>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</si>
  <si>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</si>
  <si>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</si>
  <si>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</si>
  <si>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</si>
  <si>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</si>
  <si>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</si>
  <si>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</si>
  <si>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</si>
  <si>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</si>
  <si>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</si>
  <si>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</si>
  <si>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</si>
  <si>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</si>
  <si>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</si>
  <si>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</si>
  <si>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</si>
  <si>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</si>
  <si>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</si>
  <si>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</si>
  <si>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</si>
  <si>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</si>
  <si>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</si>
  <si>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</si>
  <si>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</si>
  <si>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</si>
  <si>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</si>
  <si>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</si>
  <si>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</si>
  <si>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</si>
  <si>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</si>
  <si>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</si>
  <si>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</si>
  <si>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</si>
  <si>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</si>
  <si>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</si>
  <si>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</si>
  <si>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</si>
  <si>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</si>
  <si>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</si>
  <si>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</si>
  <si>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</si>
  <si>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</si>
  <si>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</si>
  <si>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</si>
  <si>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</si>
  <si>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</si>
  <si>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</si>
  <si>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</si>
  <si>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</si>
  <si>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</si>
  <si>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</si>
  <si>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</si>
  <si>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</si>
  <si>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</si>
  <si>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</si>
  <si>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</si>
  <si>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</si>
  <si>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</si>
  <si>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</si>
  <si>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</si>
  <si>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</si>
  <si>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</si>
  <si>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</si>
  <si>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</si>
  <si>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</si>
  <si>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</si>
  <si>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</si>
  <si>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</si>
  <si>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</si>
  <si>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</si>
  <si>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</si>
  <si>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</si>
  <si>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</si>
  <si>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</si>
  <si>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</si>
  <si>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</si>
  <si>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</si>
  <si>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</si>
  <si>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</si>
  <si>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</si>
  <si>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</si>
  <si>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</si>
  <si>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</si>
  <si>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</si>
  <si>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</si>
  <si>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</si>
  <si>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</si>
  <si>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</si>
  <si>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</si>
  <si>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</si>
  <si>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</si>
  <si>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</si>
  <si>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</si>
  <si>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</si>
  <si>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</si>
  <si>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</si>
  <si>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</si>
  <si>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</si>
  <si>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</si>
  <si>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</si>
  <si>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</si>
  <si>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</si>
  <si>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</si>
  <si>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</si>
  <si>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</si>
  <si>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</si>
  <si>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</si>
  <si>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</si>
  <si>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</si>
  <si>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</si>
  <si>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</si>
  <si>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</si>
  <si>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</si>
  <si>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</si>
  <si>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</si>
  <si>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</si>
  <si>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</si>
  <si>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</si>
  <si>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</si>
  <si>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</si>
  <si>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</si>
  <si>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</si>
  <si>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</si>
  <si>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</si>
  <si>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</si>
  <si>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</si>
  <si>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</si>
  <si>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</si>
  <si>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</si>
  <si>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</si>
  <si>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</si>
  <si>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</si>
  <si>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</si>
  <si>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</si>
  <si>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</si>
  <si>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</si>
  <si>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</si>
  <si>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</si>
  <si>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</si>
  <si>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</si>
  <si>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</si>
  <si>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</si>
  <si>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</si>
  <si>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</si>
  <si>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</si>
  <si>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</si>
  <si>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</si>
  <si>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</si>
  <si>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</si>
  <si>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</si>
  <si>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</si>
  <si>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</si>
  <si>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</si>
  <si>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</si>
  <si>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</si>
  <si>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</si>
  <si>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</si>
  <si>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</si>
  <si>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</si>
  <si>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</si>
  <si>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</si>
  <si>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</si>
  <si>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</si>
  <si>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</si>
  <si>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</si>
  <si>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</si>
  <si>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</si>
  <si>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</si>
  <si>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</si>
  <si>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</si>
  <si>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</si>
  <si>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</si>
  <si>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</si>
  <si>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</si>
  <si>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</si>
  <si>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</si>
  <si>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</si>
  <si>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</si>
  <si>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</si>
  <si>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</si>
  <si>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</si>
  <si>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</si>
  <si>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</si>
  <si>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</si>
  <si>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</si>
  <si>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</si>
  <si>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</si>
  <si>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</si>
  <si>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</si>
  <si>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</si>
  <si>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</si>
  <si>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</si>
  <si>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</si>
  <si>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</si>
  <si>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</si>
  <si>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</si>
  <si>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</si>
  <si>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</si>
  <si>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</si>
  <si>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</si>
  <si>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</si>
  <si>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</si>
  <si>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</si>
  <si>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</si>
  <si>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</si>
  <si>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</si>
  <si>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</si>
  <si>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</si>
  <si>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</si>
  <si>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</si>
  <si>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</si>
  <si>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</si>
  <si>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</si>
  <si>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</si>
  <si>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</si>
  <si>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</si>
  <si>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</si>
  <si>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</si>
  <si>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</si>
  <si>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</si>
  <si>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</si>
  <si>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</si>
  <si>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</si>
  <si>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</si>
  <si>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</si>
  <si>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</si>
  <si>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</si>
  <si>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</si>
  <si>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</si>
  <si>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</si>
  <si>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</si>
  <si>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</si>
  <si>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</si>
  <si>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</si>
  <si>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</si>
  <si>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</si>
  <si>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</si>
  <si>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</si>
  <si>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</si>
  <si>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</si>
  <si>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</si>
  <si>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</si>
  <si>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</si>
  <si>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</si>
  <si>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</si>
  <si>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</si>
  <si>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</si>
  <si>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</si>
  <si>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</si>
  <si>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</si>
  <si>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</si>
  <si>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</si>
  <si>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</si>
  <si>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</si>
  <si>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</si>
  <si>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</si>
  <si>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</si>
  <si>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</si>
  <si>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</si>
  <si>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</si>
  <si>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</si>
  <si>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</si>
  <si>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</si>
  <si>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</si>
  <si>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</si>
  <si>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</si>
  <si>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</si>
  <si>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</si>
  <si>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</si>
  <si>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</si>
  <si>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</si>
  <si>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</si>
  <si>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</si>
  <si>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</si>
  <si>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</si>
  <si>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</si>
  <si>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</si>
  <si>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</si>
  <si>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</si>
  <si>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</si>
  <si>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</si>
  <si>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</si>
  <si>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</si>
  <si>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</si>
  <si>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</si>
  <si>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</si>
  <si>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</si>
  <si>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</si>
  <si>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</si>
  <si>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</si>
  <si>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</si>
  <si>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</si>
  <si>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</si>
  <si>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</si>
  <si>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</si>
  <si>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</si>
  <si>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</si>
  <si>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</si>
  <si>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</si>
  <si>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</si>
  <si>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</si>
  <si>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</si>
  <si>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</si>
  <si>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</si>
  <si>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</si>
  <si>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</si>
  <si>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</si>
  <si>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</si>
  <si>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</si>
  <si>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</si>
  <si>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</si>
  <si>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</si>
  <si>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</si>
  <si>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</si>
  <si>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</si>
  <si>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</si>
  <si>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</si>
  <si>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</si>
  <si>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</si>
  <si>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</si>
  <si>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</si>
  <si>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</si>
  <si>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</si>
  <si>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</si>
  <si>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</si>
  <si>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</si>
  <si>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</si>
  <si>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</si>
  <si>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</si>
  <si>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</si>
  <si>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</si>
  <si>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</si>
  <si>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</si>
  <si>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</si>
  <si>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</si>
  <si>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</si>
  <si>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</si>
  <si>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</si>
  <si>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</si>
  <si>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</si>
  <si>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</si>
  <si>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</si>
  <si>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</si>
  <si>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</si>
  <si>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</si>
  <si>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</si>
  <si>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</si>
  <si>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</si>
  <si>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</si>
  <si>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</si>
  <si>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</si>
  <si>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</si>
  <si>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</si>
  <si>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</si>
  <si>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</si>
  <si>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</si>
  <si>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</si>
  <si>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</si>
  <si>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</si>
  <si>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</si>
  <si>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</si>
  <si>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</si>
  <si>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</si>
  <si>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</si>
  <si>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</si>
  <si>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</si>
  <si>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</si>
  <si>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</si>
  <si>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</si>
  <si>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</si>
  <si>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</si>
  <si>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</si>
  <si>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</si>
  <si>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</si>
  <si>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</si>
  <si>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</si>
  <si>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</si>
  <si>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</si>
  <si>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</si>
  <si>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</si>
  <si>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</si>
  <si>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</si>
  <si>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</si>
  <si>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</si>
  <si>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</si>
  <si>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</si>
  <si>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</si>
  <si>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</si>
  <si>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</si>
  <si>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</si>
  <si>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</si>
  <si>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</si>
  <si>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</si>
  <si>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</si>
  <si>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</si>
  <si>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</si>
  <si>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</si>
  <si>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</si>
  <si>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</si>
  <si>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</si>
  <si>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</si>
  <si>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</si>
  <si>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</si>
  <si>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</si>
  <si>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</si>
  <si>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</si>
  <si>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</si>
  <si>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</si>
  <si>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</si>
  <si>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</si>
  <si>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</si>
  <si>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</si>
  <si>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</si>
  <si>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</si>
  <si>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</si>
  <si>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</si>
  <si>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</si>
  <si>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</si>
  <si>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</si>
  <si>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</si>
  <si>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</si>
  <si>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</si>
  <si>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</si>
  <si>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</si>
  <si>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</si>
  <si>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</si>
  <si>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</si>
  <si>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</si>
  <si>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</si>
  <si>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</si>
  <si>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</si>
  <si>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</si>
  <si>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</si>
  <si>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</si>
  <si>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</si>
  <si>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</si>
  <si>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</si>
  <si>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</si>
  <si>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</si>
  <si>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</si>
  <si>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</si>
  <si>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</si>
  <si>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</si>
  <si>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</si>
  <si>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</si>
  <si>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</si>
  <si>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</si>
  <si>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</si>
  <si>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</si>
  <si>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</si>
  <si>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</si>
  <si>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</si>
  <si>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</si>
  <si>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</si>
  <si>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</si>
  <si>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</si>
  <si>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</si>
  <si>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</si>
  <si>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</si>
  <si>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</si>
  <si>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</si>
  <si>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</si>
  <si>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</si>
  <si>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</si>
  <si>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</si>
  <si>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</si>
  <si>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</si>
  <si>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</si>
  <si>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</si>
  <si>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</si>
  <si>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</si>
  <si>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</si>
  <si>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</si>
  <si>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</si>
  <si>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</si>
  <si>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</si>
  <si>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</si>
  <si>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</si>
  <si>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</si>
  <si>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</si>
  <si>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</si>
  <si>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</si>
  <si>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</si>
  <si>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</si>
  <si>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</si>
  <si>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</si>
  <si>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</si>
  <si>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</si>
  <si>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</si>
  <si>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</si>
  <si>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</si>
  <si>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</si>
  <si>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</si>
  <si>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</si>
  <si>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</si>
  <si>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</si>
  <si>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</si>
  <si>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</si>
  <si>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</si>
  <si>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</si>
  <si>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</si>
  <si>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</si>
  <si>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</si>
  <si>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</si>
  <si>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</si>
  <si>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</si>
  <si>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</si>
  <si>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</si>
  <si>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</si>
  <si>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</si>
  <si>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</si>
  <si>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</si>
  <si>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</si>
  <si>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</si>
  <si>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</si>
  <si>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</si>
  <si>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</si>
  <si>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</si>
  <si>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</si>
  <si>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</si>
  <si>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</si>
  <si>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</si>
  <si>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</si>
  <si>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</si>
  <si>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</si>
  <si>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</si>
  <si>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</si>
  <si>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</si>
  <si>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</si>
  <si>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</si>
  <si>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</si>
  <si>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</si>
  <si>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</si>
  <si>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</si>
  <si>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</si>
  <si>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</si>
  <si>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</si>
  <si>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</si>
  <si>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</si>
  <si>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</si>
  <si>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</si>
  <si>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</si>
  <si>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</si>
  <si>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</si>
  <si>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</si>
  <si>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</si>
  <si>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</si>
  <si>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</si>
  <si>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</si>
  <si>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</si>
  <si>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</si>
  <si>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</si>
  <si>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</si>
  <si>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</si>
  <si>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</si>
  <si>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</si>
  <si>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</si>
  <si>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</si>
  <si>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</si>
  <si>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</si>
  <si>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</si>
  <si>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</si>
  <si>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</si>
  <si>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</si>
  <si>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</si>
  <si>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</si>
  <si>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</si>
  <si>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</si>
  <si>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</si>
  <si>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</si>
  <si>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</si>
  <si>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</si>
  <si>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</si>
  <si>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</si>
  <si>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</si>
  <si>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</si>
  <si>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</si>
  <si>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</si>
  <si>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</si>
  <si>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</si>
  <si>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</si>
  <si>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</si>
  <si>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</si>
  <si>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</si>
  <si>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</si>
  <si>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</si>
  <si>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</si>
  <si>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</si>
  <si>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</si>
  <si>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</si>
  <si>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</si>
  <si>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</si>
  <si>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</si>
  <si>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</si>
  <si>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</si>
  <si>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</si>
  <si>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</si>
  <si>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</si>
  <si>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</si>
  <si>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</si>
  <si>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</si>
  <si>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</si>
  <si>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</si>
  <si>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</si>
  <si>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</si>
  <si>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</si>
  <si>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</si>
  <si>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</si>
  <si>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</si>
  <si>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</si>
  <si>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</si>
  <si>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</si>
  <si>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</si>
  <si>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</si>
  <si>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</si>
  <si>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</si>
  <si>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</si>
  <si>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</si>
  <si>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</si>
  <si>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</si>
  <si>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</si>
  <si>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</si>
  <si>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</si>
  <si>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</si>
  <si>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</si>
  <si>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</si>
  <si>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</si>
  <si>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</si>
  <si>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</si>
  <si>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</si>
  <si>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</si>
  <si>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</si>
  <si>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</si>
  <si>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</si>
  <si>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</si>
  <si>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</si>
  <si>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</si>
  <si>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</si>
  <si>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</si>
  <si>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</si>
  <si>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</si>
  <si>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</si>
  <si>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</si>
  <si>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</si>
  <si>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</si>
  <si>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</si>
  <si>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</si>
  <si>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</si>
  <si>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</si>
  <si>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</si>
  <si>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</si>
  <si>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</si>
  <si>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</si>
  <si>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</si>
  <si>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</si>
  <si>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</si>
  <si>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</si>
  <si>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</si>
  <si>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</si>
  <si>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</si>
  <si>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</si>
  <si>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</si>
  <si>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</si>
  <si>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</si>
  <si>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</si>
  <si>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</si>
  <si>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</si>
  <si>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</si>
  <si>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</si>
  <si>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</si>
  <si>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</si>
  <si>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</si>
  <si>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</si>
  <si>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</si>
  <si>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</si>
  <si>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</si>
  <si>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</si>
  <si>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</si>
  <si>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</si>
  <si>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</si>
  <si>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</si>
  <si>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</si>
  <si>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</si>
  <si>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</si>
  <si>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</si>
  <si>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</si>
  <si>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</si>
  <si>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</si>
  <si>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</si>
  <si>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</si>
  <si>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</si>
  <si>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</si>
  <si>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</si>
  <si>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</si>
  <si>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</si>
  <si>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</si>
  <si>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</si>
  <si>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</si>
  <si>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</si>
  <si>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</si>
  <si>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</si>
  <si>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</si>
  <si>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</si>
  <si>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</si>
  <si>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</si>
  <si>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</si>
  <si>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</si>
  <si>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</si>
  <si>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</si>
  <si>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</si>
  <si>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</si>
  <si>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</si>
  <si>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</si>
  <si>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</si>
  <si>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</si>
  <si>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</si>
  <si>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</si>
  <si>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</si>
  <si>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</si>
  <si>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</si>
  <si>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</si>
  <si>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</si>
  <si>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</si>
  <si>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</si>
  <si>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</si>
  <si>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</si>
  <si>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</si>
  <si>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</si>
  <si>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</si>
  <si>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</si>
  <si>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</si>
  <si>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</si>
  <si>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</si>
  <si>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</si>
  <si>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</si>
  <si>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</si>
  <si>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</si>
  <si>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</si>
  <si>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</si>
  <si>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</si>
  <si>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</si>
  <si>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</si>
  <si>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</si>
  <si>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</si>
  <si>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</si>
  <si>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</si>
  <si>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</si>
  <si>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</si>
  <si>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</si>
  <si>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</si>
  <si>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</si>
  <si>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</si>
  <si>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</si>
  <si>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</si>
  <si>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</si>
  <si>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</si>
  <si>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</si>
  <si>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</si>
  <si>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</si>
  <si>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</si>
  <si>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</si>
  <si>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</si>
  <si>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</si>
  <si>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</si>
  <si>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</si>
  <si>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</si>
  <si>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</si>
  <si>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</si>
  <si>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</si>
  <si>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</si>
  <si>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</si>
  <si>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</si>
  <si>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</si>
  <si>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</si>
  <si>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</si>
  <si>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</si>
  <si>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</si>
  <si>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</si>
  <si>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</si>
  <si>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</si>
  <si>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</si>
  <si>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</si>
  <si>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</si>
  <si>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</si>
  <si>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</si>
  <si>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</si>
  <si>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</si>
  <si>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</si>
  <si>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</si>
  <si>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</si>
  <si>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</si>
  <si>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</si>
  <si>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</si>
  <si>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</si>
  <si>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</si>
  <si>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</si>
  <si>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</si>
  <si>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</si>
  <si>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</si>
  <si>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</si>
  <si>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</si>
  <si>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</si>
  <si>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</si>
  <si>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</si>
  <si>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</si>
  <si>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</si>
  <si>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</si>
  <si>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</si>
  <si>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</si>
  <si>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</si>
  <si>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</si>
  <si>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</si>
  <si>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</si>
  <si>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</si>
  <si>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</si>
  <si>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</si>
  <si>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</si>
  <si>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</si>
  <si>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</si>
  <si>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</si>
  <si>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</si>
  <si>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</si>
  <si>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</si>
  <si>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</si>
  <si>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</si>
  <si>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</si>
  <si>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</si>
  <si>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</si>
  <si>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</si>
  <si>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</si>
  <si>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</si>
  <si>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</si>
  <si>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</si>
  <si>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</si>
  <si>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</si>
  <si>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</si>
  <si>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</si>
  <si>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</si>
  <si>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</si>
  <si>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</si>
  <si>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</si>
  <si>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</si>
  <si>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</si>
  <si>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</si>
  <si>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</si>
  <si>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</si>
  <si>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</si>
  <si>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</si>
  <si>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</si>
  <si>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</si>
  <si>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</si>
  <si>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</si>
  <si>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</si>
  <si>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</si>
  <si>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</si>
  <si>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</si>
  <si>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</si>
  <si>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</si>
  <si>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</si>
  <si>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</si>
  <si>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</si>
  <si>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</si>
  <si>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</si>
  <si>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</si>
  <si>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</si>
  <si>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</si>
  <si>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</si>
  <si>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</si>
  <si>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</si>
  <si>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</si>
  <si>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</si>
  <si>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</si>
  <si>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</si>
  <si>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</si>
  <si>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</si>
  <si>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</si>
  <si>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</si>
  <si>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</si>
  <si>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</si>
  <si>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</si>
  <si>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</si>
  <si>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</si>
  <si>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</si>
  <si>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</si>
  <si>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</si>
  <si>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</si>
  <si>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</si>
  <si>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</si>
  <si>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</si>
  <si>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</si>
  <si>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</si>
  <si>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</si>
  <si>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</si>
  <si>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</si>
  <si>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</si>
  <si>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</si>
  <si>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</si>
  <si>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</si>
  <si>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</si>
  <si>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</si>
  <si>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</si>
  <si>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</si>
  <si>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</si>
  <si>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</si>
  <si>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</si>
  <si>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</si>
  <si>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</si>
  <si>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</si>
  <si>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</si>
  <si>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</si>
  <si>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</si>
  <si>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</si>
  <si>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</si>
  <si>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</si>
  <si>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</si>
  <si>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</si>
  <si>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</si>
  <si>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</si>
  <si>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</si>
  <si>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</si>
  <si>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</si>
  <si>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</si>
  <si>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</si>
  <si>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</si>
  <si>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</si>
  <si>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</si>
  <si>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</si>
  <si>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</si>
  <si>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</si>
  <si>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</si>
  <si>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</si>
  <si>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</si>
  <si>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</si>
  <si>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</si>
  <si>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</si>
  <si>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</si>
  <si>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</si>
  <si>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</si>
  <si>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</si>
  <si>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</si>
  <si>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</si>
  <si>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</si>
  <si>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</si>
  <si>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</si>
  <si>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</si>
  <si>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</si>
  <si>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</si>
  <si>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</si>
  <si>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</si>
  <si>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</si>
  <si>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</si>
  <si>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</si>
  <si>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</si>
  <si>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</si>
  <si>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</si>
  <si>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</si>
  <si>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</si>
  <si>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</si>
  <si>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</si>
  <si>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</si>
  <si>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</si>
  <si>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</si>
  <si>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</si>
  <si>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</si>
  <si>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</si>
  <si>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</si>
  <si>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</si>
  <si>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</si>
  <si>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</si>
  <si>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</si>
  <si>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</si>
  <si>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</si>
  <si>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</si>
  <si>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</si>
  <si>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</si>
  <si>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</si>
  <si>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</si>
  <si>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</si>
  <si>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</si>
  <si>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</si>
  <si>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</si>
  <si>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</si>
  <si>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</si>
  <si>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</si>
  <si>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</si>
  <si>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</si>
  <si>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</si>
  <si>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</si>
  <si>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</si>
  <si>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</si>
  <si>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</si>
  <si>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</si>
  <si>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</si>
  <si>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</si>
  <si>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</si>
  <si>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</si>
  <si>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</si>
  <si>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</si>
  <si>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</si>
  <si>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</si>
  <si>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</si>
  <si>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</si>
  <si>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</si>
  <si>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</si>
  <si>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</si>
  <si>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</si>
  <si>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</si>
  <si>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</si>
  <si>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</si>
  <si>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</si>
  <si>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</si>
  <si>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</si>
  <si>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</si>
  <si>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</si>
  <si>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</si>
  <si>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</si>
  <si>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</si>
  <si>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</si>
  <si>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</si>
  <si>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</si>
  <si>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</si>
  <si>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</si>
  <si>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</si>
  <si>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</si>
  <si>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</si>
  <si>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</si>
  <si>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</si>
  <si>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</si>
  <si>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</si>
  <si>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</si>
  <si>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</si>
  <si>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</si>
  <si>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</si>
  <si>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</si>
  <si>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</si>
  <si>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</si>
  <si>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</si>
  <si>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</si>
  <si>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</si>
  <si>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</si>
  <si>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</si>
  <si>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</si>
  <si>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</si>
  <si>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</si>
  <si>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</si>
  <si>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</si>
  <si>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</si>
  <si>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</si>
  <si>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</si>
  <si>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</si>
  <si>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</si>
  <si>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</si>
  <si>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</si>
  <si>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</si>
  <si>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</si>
  <si>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</si>
  <si>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</si>
  <si>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</si>
  <si>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</si>
  <si>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</si>
  <si>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</si>
  <si>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</si>
  <si>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</si>
  <si>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</si>
  <si>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</si>
  <si>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</si>
  <si>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</si>
  <si>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</si>
  <si>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</si>
  <si>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</si>
  <si>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</si>
  <si>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</si>
  <si>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</si>
  <si>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</si>
  <si>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</si>
  <si>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</si>
  <si>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</si>
  <si>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</si>
  <si>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</si>
  <si>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</si>
  <si>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</si>
  <si>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</si>
  <si>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</si>
  <si>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</si>
  <si>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</si>
  <si>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</si>
  <si>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</si>
  <si>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</si>
  <si>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</si>
  <si>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</si>
  <si>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</si>
  <si>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</si>
  <si>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</si>
  <si>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</si>
  <si>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</si>
  <si>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</si>
  <si>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</si>
  <si>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</si>
  <si>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</si>
  <si>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</si>
  <si>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</si>
  <si>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</si>
  <si>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</si>
  <si>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</si>
  <si>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</si>
  <si>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</si>
  <si>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</si>
  <si>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</si>
  <si>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</si>
  <si>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</si>
  <si>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</si>
  <si>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</si>
  <si>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</si>
  <si>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</si>
  <si>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</si>
  <si>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</si>
  <si>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</si>
  <si>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</si>
  <si>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</si>
  <si>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</si>
  <si>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</si>
  <si>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</si>
  <si>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</si>
  <si>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</si>
  <si>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</si>
  <si>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</si>
  <si>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</si>
  <si>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</si>
  <si>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</si>
  <si>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</si>
  <si>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</si>
  <si>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</si>
  <si>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</si>
  <si>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</si>
  <si>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</si>
  <si>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</si>
  <si>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</si>
  <si>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</si>
  <si>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</si>
  <si>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</si>
  <si>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</si>
  <si>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</si>
  <si>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</si>
  <si>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</si>
  <si>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</si>
  <si>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</si>
  <si>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</si>
  <si>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</si>
  <si>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</si>
  <si>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</si>
  <si>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</si>
  <si>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</si>
  <si>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</si>
  <si>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</si>
  <si>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</si>
  <si>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</si>
  <si>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</si>
  <si>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</si>
  <si>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</si>
  <si>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</si>
  <si>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</si>
  <si>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</si>
  <si>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</si>
  <si>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</si>
  <si>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</si>
  <si>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</si>
  <si>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</si>
  <si>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</si>
  <si>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</si>
  <si>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</si>
  <si>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</si>
  <si>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</si>
  <si>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</si>
  <si>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</si>
  <si>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</si>
  <si>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</si>
  <si>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</si>
  <si>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</si>
  <si>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</si>
  <si>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</si>
  <si>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</si>
  <si>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</si>
  <si>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</si>
  <si>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</si>
  <si>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</si>
  <si>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</si>
  <si>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</si>
  <si>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</si>
  <si>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</si>
  <si>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</si>
  <si>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</si>
  <si>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</si>
  <si>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</si>
  <si>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</si>
  <si>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</si>
  <si>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</si>
  <si>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</si>
  <si>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</si>
  <si>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</si>
  <si>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</si>
  <si>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</si>
  <si>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</si>
  <si>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</si>
  <si>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</si>
  <si>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</si>
  <si>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</si>
  <si>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</si>
  <si>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</si>
  <si>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</si>
  <si>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</si>
  <si>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</si>
  <si>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</si>
  <si>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</si>
  <si>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</si>
  <si>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</si>
  <si>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</si>
  <si>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</si>
  <si>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</si>
  <si>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</si>
  <si>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</si>
  <si>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</si>
  <si>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</si>
  <si>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</si>
  <si>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</si>
  <si>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</si>
  <si>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</si>
  <si>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</si>
  <si>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</si>
  <si>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</si>
  <si>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</si>
  <si>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</si>
  <si>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</si>
  <si>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</si>
  <si>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</si>
  <si>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</si>
  <si>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</si>
  <si>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</si>
  <si>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</si>
  <si>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</si>
  <si>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</si>
  <si>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</si>
  <si>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</si>
  <si>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</si>
  <si>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</si>
  <si>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</si>
  <si>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</si>
  <si>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</si>
  <si>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</si>
  <si>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</si>
  <si>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</si>
  <si>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</si>
  <si>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</si>
  <si>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</si>
  <si>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</si>
  <si>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</si>
  <si>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</si>
  <si>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</si>
  <si>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</si>
  <si>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</si>
  <si>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</si>
  <si>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</si>
  <si>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</si>
  <si>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</si>
  <si>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</si>
  <si>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</si>
  <si>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</si>
  <si>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</si>
  <si>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</si>
  <si>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</si>
  <si>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</si>
  <si>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</si>
  <si>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</si>
  <si>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</si>
  <si>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</si>
  <si>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</si>
  <si>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</si>
  <si>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</si>
  <si>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</si>
  <si>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</si>
  <si>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</si>
  <si>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</si>
  <si>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</si>
  <si>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</si>
  <si>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</si>
  <si>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</si>
  <si>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</si>
  <si>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</si>
  <si>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</si>
  <si>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</si>
  <si>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</si>
  <si>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</si>
  <si>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</si>
  <si>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</si>
  <si>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</si>
  <si>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</si>
  <si>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</si>
  <si>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</si>
  <si>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</si>
  <si>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</si>
  <si>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</si>
  <si>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</si>
  <si>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</si>
  <si>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</si>
  <si>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</si>
  <si>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</si>
  <si>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</si>
  <si>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</si>
  <si>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</si>
  <si>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</si>
  <si>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</si>
  <si>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</si>
  <si>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</si>
  <si>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</si>
  <si>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</si>
  <si>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</si>
  <si>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</si>
  <si>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</si>
  <si>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</si>
  <si>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</si>
  <si>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</si>
  <si>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</si>
  <si>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</si>
  <si>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</si>
  <si>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</si>
  <si>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</si>
  <si>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</si>
  <si>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</si>
  <si>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</si>
  <si>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</si>
  <si>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</si>
  <si>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</si>
  <si>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</si>
  <si>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</si>
  <si>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</si>
  <si>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</si>
  <si>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</si>
  <si>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</si>
  <si>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</si>
  <si>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</si>
  <si>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</si>
  <si>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</si>
  <si>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</si>
  <si>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</si>
  <si>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</si>
  <si>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</si>
  <si>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</si>
  <si>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</si>
  <si>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</si>
  <si>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</si>
  <si>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</si>
  <si>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</si>
  <si>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</si>
  <si>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</si>
  <si>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</si>
  <si>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</si>
  <si>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</si>
  <si>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</si>
  <si>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</si>
  <si>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</si>
  <si>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</si>
  <si>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</si>
  <si>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</si>
  <si>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</si>
  <si>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</si>
  <si>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</si>
  <si>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</si>
  <si>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</si>
  <si>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</si>
  <si>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</si>
  <si>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</si>
  <si>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</si>
  <si>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</si>
  <si>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</si>
  <si>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</si>
  <si>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</si>
  <si>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</si>
  <si>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</si>
  <si>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</si>
  <si>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</si>
  <si>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</si>
  <si>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</si>
  <si>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</si>
  <si>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</si>
  <si>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</si>
  <si>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</si>
  <si>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</si>
  <si>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</si>
  <si>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</si>
  <si>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</si>
  <si>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</si>
  <si>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</si>
  <si>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</si>
  <si>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</si>
  <si>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</si>
  <si>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</si>
  <si>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</si>
  <si>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</si>
  <si>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</si>
  <si>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</si>
  <si>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</si>
  <si>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</si>
  <si>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</si>
  <si>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</si>
  <si>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</si>
  <si>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</si>
  <si>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</si>
  <si>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</si>
  <si>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</si>
  <si>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</si>
  <si>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</si>
  <si>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</si>
  <si>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</si>
  <si>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</si>
  <si>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</si>
  <si>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</si>
  <si>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</si>
  <si>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</si>
  <si>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</si>
  <si>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</si>
  <si>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</si>
  <si>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</si>
  <si>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</si>
  <si>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</si>
  <si>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</si>
  <si>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</si>
  <si>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</si>
  <si>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</si>
  <si>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</si>
  <si>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</si>
  <si>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</si>
  <si>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</si>
  <si>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</si>
  <si>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</si>
  <si>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</si>
  <si>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</si>
  <si>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</si>
  <si>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</si>
  <si>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</si>
  <si>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</si>
  <si>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</si>
  <si>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</si>
  <si>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</si>
  <si>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</si>
  <si>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</si>
  <si>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</si>
  <si>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</si>
  <si>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</si>
  <si>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</si>
  <si>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</si>
  <si>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</si>
  <si>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</si>
  <si>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</si>
  <si>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</si>
  <si>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</si>
  <si>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</si>
  <si>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</si>
  <si>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</si>
  <si>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</si>
  <si>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</si>
  <si>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</si>
  <si>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</si>
  <si>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</si>
  <si>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</si>
  <si>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</si>
  <si>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</si>
  <si>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</si>
  <si>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</si>
  <si>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</si>
  <si>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</si>
  <si>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</si>
  <si>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</si>
  <si>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</si>
  <si>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</si>
  <si>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</si>
  <si>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</si>
  <si>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</si>
  <si>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</si>
  <si>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</si>
  <si>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</si>
  <si>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</si>
  <si>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</si>
  <si>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</si>
  <si>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</si>
  <si>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</si>
  <si>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</si>
  <si>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</si>
  <si>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</si>
  <si>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</si>
  <si>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</si>
  <si>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</si>
  <si>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</si>
  <si>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</si>
  <si>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</si>
  <si>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</si>
  <si>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</si>
  <si>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</si>
  <si>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</si>
  <si>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</si>
  <si>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</si>
  <si>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</si>
  <si>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</si>
  <si>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</si>
  <si>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</si>
  <si>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</si>
  <si>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</si>
  <si>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</si>
  <si>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</si>
  <si>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</si>
  <si>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</si>
  <si>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</si>
  <si>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</si>
  <si>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</si>
  <si>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</si>
  <si>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</si>
  <si>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</si>
  <si>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</si>
  <si>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</si>
  <si>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</si>
  <si>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</si>
  <si>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</si>
  <si>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</si>
  <si>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</si>
  <si>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</si>
  <si>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</si>
  <si>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</si>
  <si>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</si>
  <si>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</si>
  <si>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</si>
  <si>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</si>
  <si>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</si>
  <si>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</si>
  <si>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</si>
  <si>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</si>
  <si>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</si>
  <si>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</si>
  <si>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</si>
  <si>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</si>
  <si>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</si>
  <si>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</si>
  <si>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</si>
  <si>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</si>
  <si>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</si>
  <si>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</si>
  <si>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</si>
  <si>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</si>
  <si>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</si>
  <si>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</si>
  <si>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</si>
  <si>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</si>
  <si>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</si>
  <si>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</si>
  <si>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</si>
  <si>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</si>
  <si>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</si>
  <si>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</si>
  <si>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</si>
  <si>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</si>
  <si>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</si>
  <si>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</si>
  <si>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</si>
  <si>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</si>
  <si>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</si>
  <si>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</si>
  <si>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</si>
  <si>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</si>
  <si>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</si>
  <si>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</si>
  <si>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</si>
  <si>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</si>
  <si>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</si>
  <si>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</si>
  <si>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</si>
  <si>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</si>
  <si>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</si>
  <si>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</si>
  <si>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</si>
  <si>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</si>
  <si>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</si>
  <si>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</si>
  <si>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</si>
  <si>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</si>
  <si>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</si>
  <si>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</si>
  <si>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</si>
  <si>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</si>
  <si>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</si>
  <si>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</si>
  <si>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</si>
  <si>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</si>
  <si>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</si>
  <si>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</si>
  <si>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</si>
  <si>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</si>
  <si>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</si>
  <si>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</si>
  <si>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</si>
  <si>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</si>
  <si>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</si>
  <si>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</si>
  <si>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</si>
  <si>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</si>
  <si>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</si>
  <si>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</si>
  <si>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</si>
  <si>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</si>
  <si>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</si>
  <si>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</si>
  <si>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</si>
  <si>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</si>
  <si>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</si>
  <si>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</si>
  <si>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</si>
  <si>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</si>
  <si>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</si>
  <si>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</si>
  <si>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</si>
  <si>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</si>
  <si>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</si>
  <si>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</si>
  <si>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</si>
  <si>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</si>
  <si>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</si>
  <si>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</si>
  <si>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</si>
  <si>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</si>
  <si>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</si>
  <si>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</si>
  <si>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</si>
  <si>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</si>
  <si>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</si>
  <si>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</si>
  <si>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</si>
  <si>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</si>
  <si>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</si>
  <si>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</si>
  <si>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</si>
  <si>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</si>
  <si>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</si>
  <si>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</si>
  <si>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</si>
  <si>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</si>
  <si>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</si>
  <si>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</si>
  <si>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</si>
  <si>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</si>
  <si>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</si>
  <si>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</si>
  <si>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</si>
  <si>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</si>
  <si>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</si>
  <si>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</si>
  <si>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</si>
  <si>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</si>
  <si>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</si>
  <si>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</si>
  <si>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</si>
  <si>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</si>
  <si>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</si>
  <si>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</si>
  <si>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</si>
  <si>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</si>
  <si>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</si>
  <si>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</si>
  <si>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</si>
  <si>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</si>
  <si>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</si>
  <si>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</si>
  <si>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</si>
  <si>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</si>
  <si>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</si>
  <si>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</si>
  <si>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</si>
  <si>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</si>
  <si>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</si>
  <si>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</si>
  <si>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</si>
  <si>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</si>
  <si>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</si>
  <si>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</si>
  <si>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</si>
  <si>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</si>
  <si>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</si>
  <si>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</si>
  <si>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</si>
  <si>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</si>
  <si>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</si>
  <si>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</si>
  <si>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</si>
  <si>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</si>
  <si>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</si>
  <si>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</si>
  <si>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</si>
  <si>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</si>
  <si>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</si>
  <si>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</si>
  <si>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</si>
  <si>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</si>
  <si>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</si>
  <si>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</si>
  <si>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</si>
  <si>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</si>
  <si>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</si>
  <si>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</si>
  <si>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</si>
  <si>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</si>
  <si>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</si>
  <si>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</si>
  <si>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</si>
  <si>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</si>
  <si>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</si>
  <si>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</si>
  <si>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</si>
  <si>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</si>
  <si>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</si>
  <si>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</si>
  <si>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</si>
  <si>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</si>
  <si>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</si>
  <si>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</si>
  <si>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</si>
  <si>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</si>
  <si>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</si>
  <si>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</si>
  <si>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</si>
  <si>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</si>
  <si>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</si>
  <si>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</si>
  <si>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</si>
  <si>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</si>
  <si>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</si>
  <si>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</si>
  <si>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</si>
  <si>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</si>
  <si>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</si>
  <si>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</si>
  <si>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</si>
  <si>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</si>
  <si>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</si>
  <si>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</si>
  <si>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</si>
  <si>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</si>
  <si>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</si>
  <si>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</si>
  <si>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</si>
  <si>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</si>
  <si>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</si>
  <si>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</si>
  <si>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</si>
  <si>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</si>
  <si>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</si>
  <si>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</si>
  <si>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</si>
  <si>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</si>
  <si>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</si>
  <si>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</si>
  <si>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</si>
  <si>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</si>
  <si>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</si>
  <si>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</si>
  <si>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</si>
  <si>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</si>
  <si>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</si>
  <si>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</si>
  <si>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</si>
  <si>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</si>
  <si>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</si>
  <si>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</si>
  <si>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</si>
  <si>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</si>
  <si>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</si>
  <si>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</si>
  <si>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</si>
  <si>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</si>
  <si>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</si>
  <si>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</si>
  <si>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</si>
  <si>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</si>
  <si>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</si>
  <si>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</si>
  <si>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</si>
  <si>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</si>
  <si>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</si>
  <si>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</si>
  <si>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</si>
  <si>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</si>
  <si>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</si>
  <si>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</si>
  <si>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</si>
  <si>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</si>
  <si>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</si>
  <si>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</si>
  <si>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</si>
  <si>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</si>
  <si>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</si>
  <si>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</si>
  <si>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</si>
  <si>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</si>
  <si>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</si>
  <si>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</si>
  <si>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</si>
  <si>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</si>
  <si>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</si>
  <si>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</si>
  <si>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</si>
  <si>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</si>
  <si>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</si>
  <si>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</si>
  <si>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</si>
  <si>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</si>
  <si>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</si>
  <si>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</si>
  <si>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</si>
  <si>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</si>
  <si>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</si>
  <si>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</si>
  <si>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</si>
  <si>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</si>
  <si>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</si>
  <si>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</si>
  <si>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</si>
  <si>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</si>
  <si>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</si>
  <si>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</si>
  <si>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</si>
  <si>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</si>
  <si>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</si>
  <si>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</si>
  <si>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</si>
  <si>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</si>
  <si>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</si>
  <si>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</si>
  <si>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</si>
  <si>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</si>
  <si>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</si>
  <si>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</si>
  <si>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</si>
  <si>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</si>
  <si>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</si>
  <si>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</si>
  <si>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</si>
  <si>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</si>
  <si>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</si>
  <si>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</si>
  <si>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</si>
  <si>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</si>
  <si>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</si>
  <si>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</si>
  <si>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</si>
  <si>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</si>
  <si>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</si>
  <si>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</si>
  <si>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</si>
  <si>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</si>
  <si>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</si>
  <si>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</si>
  <si>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</si>
  <si>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</si>
  <si>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</si>
  <si>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</si>
  <si>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</si>
  <si>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</si>
  <si>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</si>
  <si>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</si>
  <si>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</si>
  <si>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</si>
  <si>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</si>
  <si>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</si>
  <si>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</si>
  <si>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</si>
  <si>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</si>
  <si>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</si>
  <si>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</si>
  <si>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</si>
  <si>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</si>
  <si>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</si>
  <si>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</si>
  <si>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</si>
  <si>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</si>
  <si>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</si>
  <si>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</si>
  <si>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</si>
  <si>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</si>
  <si>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</si>
  <si>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</si>
  <si>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</si>
  <si>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</si>
  <si>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</si>
  <si>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</si>
  <si>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</si>
  <si>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</si>
  <si>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</si>
  <si>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</si>
  <si>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</si>
  <si>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</si>
  <si>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</si>
  <si>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</si>
  <si>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</si>
  <si>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</si>
  <si>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</si>
  <si>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</si>
  <si>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</si>
  <si>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</si>
  <si>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</si>
  <si>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</si>
  <si>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</si>
  <si>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</si>
  <si>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</si>
  <si>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</si>
  <si>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</si>
  <si>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</si>
  <si>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</si>
  <si>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</si>
  <si>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</si>
  <si>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</si>
  <si>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</si>
  <si>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</si>
  <si>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</si>
  <si>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</si>
  <si>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</si>
  <si>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</si>
  <si>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</si>
  <si>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</si>
  <si>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</si>
  <si>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</si>
  <si>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</si>
  <si>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</si>
  <si>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</si>
  <si>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</si>
  <si>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</si>
  <si>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</si>
  <si>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</si>
  <si>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</si>
  <si>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</si>
  <si>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</si>
  <si>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</si>
  <si>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</si>
  <si>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</si>
  <si>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</si>
  <si>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</si>
  <si>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</si>
  <si>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</si>
  <si>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</si>
  <si>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</si>
  <si>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</si>
  <si>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</si>
  <si>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</si>
  <si>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</si>
  <si>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</si>
  <si>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</si>
  <si>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</si>
  <si>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</si>
  <si>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</si>
  <si>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</si>
  <si>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</si>
  <si>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</si>
  <si>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</si>
  <si>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</si>
  <si>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</si>
  <si>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</si>
  <si>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</si>
  <si>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</si>
  <si>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</si>
  <si>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</si>
  <si>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</si>
  <si>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</si>
  <si>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</si>
  <si>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</si>
  <si>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</si>
  <si>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</si>
  <si>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</si>
  <si>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</si>
  <si>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</si>
  <si>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</si>
  <si>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</si>
  <si>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</si>
  <si>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</si>
  <si>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</si>
  <si>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</si>
  <si>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</si>
  <si>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</si>
  <si>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</si>
  <si>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</si>
  <si>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</si>
  <si>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</si>
  <si>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</si>
  <si>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</si>
  <si>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</si>
  <si>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</si>
  <si>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</si>
  <si>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</si>
  <si>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</si>
  <si>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</si>
  <si>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</si>
  <si>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</si>
  <si>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</si>
  <si>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</si>
  <si>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</si>
  <si>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</si>
  <si>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</si>
  <si>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</si>
  <si>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</si>
  <si>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</si>
  <si>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</si>
  <si>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</si>
  <si>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</si>
  <si>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</si>
  <si>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</si>
  <si>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</si>
  <si>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</si>
  <si>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</si>
  <si>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</si>
  <si>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</si>
  <si>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</si>
  <si>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</si>
  <si>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</si>
  <si>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</si>
  <si>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</si>
  <si>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</si>
  <si>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</si>
  <si>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</si>
  <si>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</si>
  <si>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</si>
  <si>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</si>
  <si>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</si>
  <si>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</si>
  <si>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</si>
  <si>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</si>
  <si>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</si>
  <si>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</si>
  <si>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</si>
  <si>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</si>
  <si>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</si>
  <si>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</si>
  <si>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</si>
  <si>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</si>
  <si>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</si>
  <si>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</si>
  <si>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</si>
  <si>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</si>
  <si>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</si>
  <si>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</si>
  <si>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</si>
  <si>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</si>
  <si>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</si>
  <si>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</si>
  <si>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</si>
  <si>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</si>
  <si>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</si>
  <si>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</si>
  <si>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</si>
  <si>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</si>
  <si>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</si>
  <si>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</si>
  <si>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</si>
  <si>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</si>
  <si>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</si>
  <si>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</si>
  <si>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</si>
  <si>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</si>
  <si>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</si>
  <si>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</si>
  <si>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</si>
  <si>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</si>
  <si>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</si>
  <si>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</si>
  <si>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</si>
  <si>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</si>
  <si>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</si>
  <si>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</si>
  <si>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</si>
  <si>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</si>
  <si>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</si>
  <si>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</si>
  <si>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</si>
  <si>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</si>
  <si>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</si>
  <si>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</si>
  <si>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</si>
  <si>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</si>
  <si>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</si>
  <si>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</si>
  <si>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</si>
  <si>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</si>
  <si>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</si>
  <si>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</si>
  <si>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</si>
  <si>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</si>
  <si>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</si>
  <si>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</si>
  <si>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</si>
  <si>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</si>
  <si>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</si>
  <si>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</si>
  <si>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</si>
  <si>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</si>
  <si>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</si>
  <si>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</si>
  <si>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</si>
  <si>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</si>
  <si>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</si>
  <si>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</si>
  <si>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</si>
  <si>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</si>
  <si>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</si>
  <si>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</si>
  <si>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</si>
  <si>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</si>
  <si>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</si>
  <si>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</si>
  <si>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</si>
  <si>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</si>
  <si>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</si>
  <si>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</si>
  <si>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</si>
  <si>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</si>
  <si>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</si>
  <si>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</si>
  <si>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</si>
  <si>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</si>
  <si>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</si>
  <si>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</si>
  <si>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</si>
  <si>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</si>
  <si>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</si>
  <si>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</si>
  <si>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</si>
  <si>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</si>
  <si>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</si>
  <si>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</si>
  <si>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</si>
  <si>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</si>
  <si>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</si>
  <si>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</si>
  <si>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</si>
  <si>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</si>
  <si>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</si>
  <si>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</si>
  <si>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</si>
  <si>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</si>
  <si>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</si>
  <si>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</si>
  <si>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</si>
  <si>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</si>
  <si>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</si>
  <si>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</si>
  <si>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</si>
  <si>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</si>
  <si>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</si>
  <si>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</si>
  <si>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</si>
  <si>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</si>
  <si>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</si>
  <si>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</si>
  <si>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</si>
  <si>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</si>
  <si>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</si>
  <si>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</si>
  <si>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</si>
  <si>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</si>
  <si>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</si>
  <si>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</si>
  <si>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</si>
  <si>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</si>
  <si>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</si>
  <si>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</si>
  <si>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</si>
  <si>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</si>
  <si>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</si>
  <si>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</si>
  <si>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</si>
  <si>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</si>
  <si>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</si>
  <si>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</si>
  <si>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</si>
  <si>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</si>
  <si>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</si>
  <si>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</si>
  <si>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</si>
  <si>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</si>
  <si>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</si>
  <si>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</si>
  <si>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</si>
  <si>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</si>
  <si>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</si>
  <si>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</si>
  <si>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</si>
  <si>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</si>
  <si>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</si>
  <si>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</si>
  <si>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</si>
  <si>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</si>
  <si>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</si>
  <si>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</si>
  <si>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</si>
  <si>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</si>
  <si>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</si>
  <si>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</si>
  <si>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</si>
  <si>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</si>
  <si>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</si>
  <si>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</si>
  <si>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</si>
  <si>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</si>
  <si>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</si>
  <si>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</si>
  <si>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</si>
  <si>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</si>
  <si>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</si>
  <si>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</si>
  <si>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</si>
  <si>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</si>
  <si>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</si>
  <si>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</si>
  <si>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</si>
  <si>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</si>
  <si>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</si>
  <si>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</si>
  <si>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</si>
  <si>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</si>
  <si>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</si>
  <si>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</si>
  <si>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</si>
  <si>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</si>
  <si>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</si>
  <si>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</si>
  <si>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</si>
  <si>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</si>
  <si>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</si>
  <si>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</si>
  <si>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</si>
  <si>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</si>
  <si>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</si>
  <si>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</si>
  <si>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</si>
  <si>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</si>
  <si>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</si>
  <si>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</si>
  <si>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</si>
  <si>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</si>
  <si>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</si>
  <si>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</si>
  <si>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</si>
  <si>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</si>
  <si>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</si>
  <si>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</si>
  <si>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</si>
  <si>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</si>
  <si>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</si>
  <si>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</si>
  <si>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</si>
  <si>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</si>
  <si>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</si>
  <si>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</si>
  <si>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</si>
  <si>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</si>
  <si>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</si>
  <si>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</si>
  <si>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</si>
  <si>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</si>
  <si>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</si>
  <si>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</si>
  <si>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</si>
  <si>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</si>
  <si>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</si>
  <si>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</si>
  <si>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</si>
  <si>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</si>
  <si>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</si>
  <si>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</si>
  <si>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</si>
  <si>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</si>
  <si>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</si>
  <si>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</si>
  <si>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</si>
  <si>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</si>
  <si>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</si>
  <si>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</si>
  <si>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</si>
  <si>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</si>
  <si>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</si>
  <si>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</si>
  <si>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</si>
  <si>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</si>
  <si>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</si>
  <si>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</si>
  <si>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</si>
  <si>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</si>
  <si>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</si>
  <si>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</si>
  <si>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</si>
  <si>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</si>
  <si>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</si>
  <si>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</si>
  <si>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</si>
  <si>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</si>
  <si>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</si>
  <si>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</si>
  <si>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</si>
  <si>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</si>
  <si>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</si>
  <si>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</si>
  <si>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</si>
  <si>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</si>
  <si>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</si>
  <si>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</si>
  <si>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</si>
  <si>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</si>
  <si>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</si>
  <si>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</si>
  <si>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</si>
  <si>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</si>
  <si>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</si>
  <si>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</si>
  <si>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</si>
  <si>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</si>
  <si>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</si>
  <si>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</si>
  <si>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</si>
  <si>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</si>
  <si>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</si>
  <si>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</si>
  <si>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</si>
  <si>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</si>
  <si>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</si>
  <si>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</si>
  <si>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</si>
  <si>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</si>
  <si>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</si>
  <si>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</si>
  <si>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</si>
  <si>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</si>
  <si>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</si>
  <si>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</si>
  <si>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</si>
  <si>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</si>
  <si>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</si>
  <si>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</si>
  <si>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</si>
  <si>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</si>
  <si>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</si>
  <si>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</si>
  <si>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</si>
  <si>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</si>
  <si>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</si>
  <si>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</si>
  <si>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</si>
  <si>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</si>
  <si>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</si>
  <si>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</si>
  <si>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</si>
  <si>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</si>
  <si>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</si>
  <si>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</si>
  <si>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</si>
  <si>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</si>
  <si>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</si>
  <si>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</si>
  <si>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</si>
  <si>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</si>
  <si>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</si>
  <si>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</si>
  <si>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</si>
  <si>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</si>
  <si>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</si>
  <si>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</si>
  <si>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</si>
  <si>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</si>
  <si>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</si>
  <si>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</si>
  <si>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</si>
  <si>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</si>
  <si>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</si>
  <si>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</si>
  <si>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</si>
  <si>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</si>
  <si>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</si>
  <si>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</si>
  <si>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</si>
  <si>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</si>
  <si>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</si>
  <si>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</si>
  <si>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</si>
  <si>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</si>
  <si>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</si>
  <si>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</si>
  <si>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</si>
  <si>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</si>
  <si>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</si>
  <si>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</si>
  <si>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</si>
  <si>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</si>
  <si>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</si>
  <si>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</si>
  <si>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</si>
  <si>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</si>
  <si>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</si>
  <si>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</si>
  <si>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</si>
  <si>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</si>
  <si>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</si>
  <si>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</si>
  <si>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</si>
  <si>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</si>
  <si>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</si>
  <si>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</si>
  <si>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</si>
  <si>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</si>
  <si>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</si>
  <si>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</si>
  <si>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</si>
  <si>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</si>
  <si>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</si>
  <si>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</si>
  <si>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</si>
  <si>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</si>
  <si>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</si>
  <si>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</si>
  <si>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</si>
  <si>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</si>
  <si>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</si>
  <si>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</si>
  <si>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</si>
  <si>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</si>
  <si>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</si>
  <si>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</si>
  <si>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</si>
  <si>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</si>
  <si>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</si>
  <si>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</si>
  <si>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</si>
  <si>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</si>
  <si>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</si>
  <si>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</si>
  <si>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</si>
  <si>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</si>
  <si>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</si>
  <si>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</si>
  <si>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</si>
  <si>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</si>
  <si>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</si>
  <si>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</si>
  <si>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</si>
  <si>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</si>
  <si>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</si>
  <si>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</si>
  <si>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</si>
  <si>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</si>
  <si>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</si>
  <si>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</si>
  <si>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</si>
  <si>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</si>
  <si>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</si>
  <si>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</si>
  <si>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</si>
  <si>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</si>
  <si>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</si>
  <si>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</si>
  <si>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</si>
  <si>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</si>
  <si>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</si>
  <si>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</si>
  <si>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</si>
  <si>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</si>
  <si>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</si>
  <si>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</si>
  <si>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</si>
  <si>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</si>
  <si>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</si>
  <si>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</si>
  <si>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</si>
  <si>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</si>
  <si>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</si>
  <si>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</si>
  <si>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</si>
  <si>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</si>
  <si>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</si>
  <si>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</si>
  <si>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</si>
  <si>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</si>
  <si>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</si>
  <si>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</si>
  <si>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</si>
  <si>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</si>
  <si>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</si>
  <si>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</si>
  <si>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</si>
  <si>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</si>
  <si>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</si>
  <si>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</si>
  <si>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</si>
  <si>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</si>
  <si>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</si>
  <si>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</si>
  <si>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</si>
  <si>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</si>
  <si>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</si>
  <si>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</si>
  <si>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</si>
  <si>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</si>
  <si>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</si>
  <si>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</si>
  <si>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</si>
  <si>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</si>
  <si>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</si>
  <si>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</si>
  <si>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</si>
  <si>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</si>
  <si>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</si>
  <si>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</si>
  <si>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</si>
  <si>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</si>
  <si>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</si>
  <si>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</si>
  <si>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</si>
  <si>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</si>
  <si>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</si>
  <si>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</si>
  <si>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</si>
  <si>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</si>
  <si>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</si>
  <si>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</si>
  <si>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</si>
  <si>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</si>
  <si>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</si>
  <si>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</si>
  <si>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</si>
  <si>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</si>
  <si>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</si>
  <si>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</si>
  <si>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</si>
  <si>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</si>
  <si>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</si>
  <si>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</si>
  <si>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</si>
  <si>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</si>
  <si>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</si>
  <si>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</si>
  <si>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</si>
  <si>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</si>
  <si>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</si>
  <si>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</si>
  <si>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</si>
  <si>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</si>
  <si>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</si>
  <si>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</si>
  <si>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</si>
  <si>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</si>
  <si>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</si>
  <si>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</si>
  <si>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</si>
  <si>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</si>
  <si>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</si>
  <si>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</si>
  <si>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</si>
  <si>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</si>
  <si>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</si>
  <si>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</si>
  <si>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</si>
  <si>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</si>
  <si>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</si>
  <si>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</si>
  <si>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</si>
  <si>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</si>
  <si>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</si>
  <si>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</si>
  <si>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</si>
  <si>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</si>
  <si>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</si>
  <si>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</si>
  <si>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</si>
  <si>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</si>
  <si>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</si>
  <si>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</si>
  <si>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</si>
  <si>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</si>
  <si>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</si>
  <si>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</si>
  <si>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</si>
  <si>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</si>
  <si>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</si>
  <si>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</si>
  <si>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</si>
  <si>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</si>
  <si>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</si>
  <si>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</si>
  <si>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</si>
  <si>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</si>
  <si>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</si>
  <si>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</si>
  <si>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</si>
  <si>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</si>
  <si>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</si>
  <si>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</si>
  <si>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</si>
  <si>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</si>
  <si>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</si>
  <si>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</si>
  <si>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</si>
  <si>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</si>
  <si>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</si>
  <si>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</si>
  <si>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</si>
  <si>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</si>
  <si>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</si>
  <si>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</si>
  <si>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</si>
  <si>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</si>
  <si>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</si>
  <si>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</si>
  <si>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</si>
  <si>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</si>
  <si>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</si>
  <si>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</si>
  <si>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</si>
  <si>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</si>
  <si>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</si>
  <si>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</si>
  <si>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</si>
  <si>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</si>
  <si>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</si>
  <si>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</si>
  <si>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</si>
  <si>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</si>
  <si>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</si>
  <si>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</si>
  <si>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</si>
  <si>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</si>
  <si>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</si>
  <si>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</si>
  <si>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</si>
  <si>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</si>
  <si>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</si>
  <si>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</si>
  <si>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</si>
  <si>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</si>
  <si>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</si>
  <si>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</si>
  <si>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</si>
  <si>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</si>
  <si>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</si>
  <si>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</si>
  <si>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</si>
  <si>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</si>
  <si>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</si>
  <si>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</si>
  <si>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</si>
  <si>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</si>
  <si>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</si>
  <si>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</si>
  <si>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</si>
  <si>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</si>
  <si>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</si>
  <si>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</si>
  <si>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</si>
  <si>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</si>
  <si>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</si>
  <si>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</si>
  <si>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</si>
  <si>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</si>
  <si>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</si>
  <si>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</si>
  <si>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</si>
  <si>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</si>
  <si>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</si>
  <si>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</si>
  <si>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</si>
  <si>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</si>
  <si>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</si>
  <si>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</si>
  <si>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</si>
  <si>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</si>
  <si>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</si>
  <si>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</si>
  <si>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</si>
  <si>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</si>
  <si>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</si>
  <si>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</si>
  <si>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</si>
  <si>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</si>
  <si>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</si>
  <si>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</si>
  <si>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</si>
  <si>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</si>
  <si>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</si>
  <si>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</si>
  <si>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</si>
  <si>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</si>
  <si>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</si>
  <si>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</si>
  <si>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</si>
  <si>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</si>
  <si>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</si>
  <si>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</si>
  <si>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</si>
  <si>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</si>
  <si>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</si>
  <si>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</si>
  <si>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</si>
  <si>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</si>
  <si>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</si>
  <si>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</si>
  <si>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</si>
  <si>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</si>
  <si>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</si>
  <si>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</si>
  <si>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</si>
  <si>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</si>
  <si>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</si>
  <si>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</si>
  <si>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</si>
  <si>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</si>
  <si>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</si>
  <si>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</si>
  <si>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</si>
  <si>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</si>
  <si>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</si>
  <si>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</si>
  <si>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</si>
  <si>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</si>
  <si>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</si>
  <si>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</si>
  <si>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</si>
  <si>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</si>
  <si>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</si>
  <si>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</si>
  <si>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</si>
  <si>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</si>
  <si>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</si>
  <si>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</si>
  <si>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</si>
  <si>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</si>
  <si>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</si>
  <si>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</si>
  <si>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</si>
  <si>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</si>
  <si>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</si>
  <si>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</si>
  <si>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</si>
  <si>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</si>
  <si>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</si>
  <si>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</si>
  <si>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</si>
  <si>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</si>
  <si>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</si>
  <si>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</si>
  <si>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</si>
  <si>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</si>
  <si>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</si>
  <si>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</si>
  <si>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</si>
  <si>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</si>
  <si>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</si>
  <si>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</si>
  <si>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</si>
  <si>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</si>
  <si>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</si>
  <si>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</si>
  <si>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</si>
  <si>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</si>
  <si>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</si>
  <si>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</si>
  <si>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</si>
  <si>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</si>
  <si>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</si>
  <si>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</si>
  <si>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</si>
  <si>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</si>
  <si>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</si>
  <si>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</si>
  <si>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</si>
  <si>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</si>
  <si>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</si>
  <si>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</si>
  <si>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</si>
  <si>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</si>
  <si>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</si>
  <si>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</si>
  <si>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</si>
  <si>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</si>
  <si>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</si>
  <si>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</si>
  <si>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</si>
  <si>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</si>
  <si>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</si>
  <si>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</si>
  <si>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</si>
  <si>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</si>
  <si>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</si>
  <si>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</si>
  <si>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</si>
  <si>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</si>
  <si>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</si>
  <si>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</si>
  <si>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</si>
  <si>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</si>
  <si>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</si>
  <si>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</si>
  <si>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</si>
  <si>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</si>
  <si>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</si>
  <si>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</si>
  <si>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</si>
  <si>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</si>
  <si>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</si>
  <si>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</si>
  <si>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</si>
  <si>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</si>
  <si>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</si>
  <si>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</si>
  <si>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</si>
  <si>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</si>
  <si>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</si>
  <si>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</si>
  <si>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</si>
  <si>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</si>
  <si>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</si>
  <si>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</si>
  <si>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</si>
  <si>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</si>
  <si>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</si>
  <si>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</si>
  <si>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</si>
  <si>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</si>
  <si>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</si>
  <si>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</si>
  <si>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</si>
  <si>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</si>
  <si>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</si>
  <si>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</si>
  <si>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</si>
  <si>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</si>
  <si>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</si>
  <si>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</si>
  <si>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</si>
  <si>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</si>
  <si>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</si>
  <si>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</si>
  <si>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</si>
  <si>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</si>
  <si>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</si>
  <si>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</si>
  <si>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</si>
  <si>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</si>
  <si>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</si>
  <si>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</si>
  <si>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</si>
  <si>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</si>
  <si>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</si>
  <si>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</si>
  <si>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</si>
  <si>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</si>
  <si>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</si>
  <si>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</si>
  <si>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</si>
  <si>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</si>
  <si>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</si>
  <si>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</si>
  <si>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</si>
  <si>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</si>
  <si>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</si>
  <si>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</si>
  <si>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</si>
  <si>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</si>
  <si>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</si>
  <si>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</si>
  <si>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</si>
  <si>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</si>
  <si>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</si>
  <si>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</si>
  <si>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</si>
  <si>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</si>
  <si>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</si>
  <si>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</si>
  <si>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</si>
  <si>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</si>
  <si>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</si>
  <si>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</si>
  <si>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</si>
  <si>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</si>
  <si>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</si>
  <si>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</si>
  <si>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</si>
  <si>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</si>
  <si>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</si>
  <si>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</si>
  <si>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</si>
  <si>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</si>
  <si>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</si>
  <si>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</si>
  <si>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</si>
  <si>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</si>
  <si>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</si>
  <si>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</si>
  <si>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</si>
  <si>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</si>
  <si>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</si>
  <si>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</si>
  <si>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</si>
  <si>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</si>
  <si>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</si>
  <si>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</si>
  <si>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</si>
  <si>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</si>
  <si>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</si>
  <si>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</si>
  <si>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</si>
  <si>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</si>
  <si>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</si>
  <si>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</si>
  <si>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</si>
  <si>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</si>
  <si>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</si>
  <si>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</si>
  <si>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</si>
  <si>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</si>
  <si>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</si>
  <si>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</si>
  <si>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</si>
  <si>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</si>
  <si>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</si>
  <si>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</si>
  <si>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</si>
  <si>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</si>
  <si>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</si>
  <si>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</si>
  <si>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</si>
  <si>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</si>
  <si>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</si>
  <si>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</si>
  <si>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</si>
  <si>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</si>
  <si>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</si>
  <si>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</si>
  <si>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</si>
  <si>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</si>
  <si>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</si>
  <si>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</si>
  <si>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</si>
  <si>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</si>
  <si>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</si>
  <si>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</si>
  <si>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</si>
  <si>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</si>
  <si>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</si>
  <si>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</si>
  <si>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</si>
  <si>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</si>
  <si>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</si>
  <si>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</si>
  <si>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</si>
  <si>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</si>
  <si>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</si>
  <si>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</si>
  <si>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</si>
  <si>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</si>
  <si>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</si>
  <si>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</si>
  <si>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</si>
  <si>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</si>
  <si>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</si>
  <si>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</si>
  <si>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</si>
  <si>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</si>
  <si>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</si>
  <si>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</si>
  <si>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</si>
  <si>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</si>
  <si>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</si>
  <si>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</si>
  <si>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</si>
  <si>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</si>
  <si>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</si>
  <si>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</si>
  <si>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</si>
  <si>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</si>
  <si>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</si>
  <si>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</si>
  <si>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</si>
  <si>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</si>
  <si>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</si>
  <si>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</si>
  <si>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</si>
  <si>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</si>
  <si>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</si>
  <si>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</si>
  <si>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</si>
  <si>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</si>
  <si>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</si>
  <si>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</si>
  <si>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</si>
  <si>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</si>
  <si>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</si>
  <si>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</si>
  <si>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</si>
  <si>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</si>
  <si>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</si>
  <si>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</si>
  <si>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</si>
  <si>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</si>
  <si>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</si>
  <si>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</si>
  <si>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</si>
  <si>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</si>
  <si>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</si>
  <si>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</si>
  <si>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</si>
  <si>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</si>
  <si>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</si>
  <si>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</si>
  <si>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</si>
  <si>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</si>
  <si>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</si>
  <si>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</si>
  <si>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</si>
  <si>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</si>
  <si>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</si>
  <si>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</si>
  <si>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</si>
  <si>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</si>
  <si>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</si>
  <si>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</si>
  <si>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</si>
  <si>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</si>
  <si>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</si>
  <si>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</si>
  <si>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</si>
  <si>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</si>
  <si>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</si>
  <si>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</si>
  <si>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</si>
  <si>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</si>
  <si>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</si>
  <si>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</si>
  <si>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</si>
  <si>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</si>
  <si>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</si>
  <si>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</si>
  <si>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</si>
  <si>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</si>
  <si>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</si>
  <si>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</si>
  <si>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</si>
  <si>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</si>
  <si>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</si>
  <si>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</si>
  <si>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</si>
  <si>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</si>
  <si>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</si>
  <si>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</si>
  <si>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</si>
  <si>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</si>
  <si>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</si>
  <si>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</si>
  <si>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</si>
  <si>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</si>
  <si>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</si>
  <si>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</si>
  <si>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</si>
  <si>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</si>
  <si>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</si>
  <si>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</si>
  <si>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</si>
  <si>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</si>
  <si>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</si>
  <si>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</si>
  <si>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</si>
  <si>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</si>
  <si>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</si>
  <si>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</si>
  <si>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</si>
  <si>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</si>
  <si>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</si>
  <si>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</si>
  <si>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</si>
  <si>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</si>
  <si>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</si>
  <si>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</si>
  <si>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</si>
  <si>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</si>
  <si>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</si>
  <si>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</si>
  <si>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</si>
  <si>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</si>
  <si>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</si>
  <si>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</si>
  <si>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</si>
  <si>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</si>
  <si>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</si>
  <si>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</si>
  <si>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</si>
  <si>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</si>
  <si>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</si>
  <si>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</si>
  <si>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</si>
  <si>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</si>
  <si>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</si>
  <si>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</si>
  <si>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</si>
  <si>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</si>
  <si>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</si>
  <si>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</si>
  <si>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</si>
  <si>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</si>
  <si>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</si>
  <si>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</si>
  <si>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</si>
  <si>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</si>
  <si>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</si>
  <si>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</si>
  <si>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</si>
  <si>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</si>
  <si>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</si>
  <si>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</si>
  <si>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</si>
  <si>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</si>
  <si>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</si>
  <si>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</si>
  <si>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</si>
  <si>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</si>
  <si>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</si>
  <si>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</si>
  <si>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</si>
  <si>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</si>
  <si>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</si>
  <si>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</si>
  <si>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</si>
  <si>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</si>
  <si>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</si>
  <si>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</si>
  <si>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</si>
  <si>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</si>
  <si>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</si>
  <si>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</si>
  <si>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</si>
  <si>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</si>
  <si>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</si>
  <si>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</si>
  <si>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</si>
  <si>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</si>
  <si>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</si>
  <si>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</si>
  <si>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</si>
  <si>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</si>
  <si>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</si>
  <si>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</si>
  <si>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</si>
  <si>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</si>
  <si>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</si>
  <si>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</si>
  <si>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</si>
  <si>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</si>
  <si>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</si>
  <si>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</si>
  <si>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</si>
  <si>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</si>
  <si>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</si>
  <si>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</si>
  <si>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</si>
  <si>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</si>
  <si>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</si>
  <si>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</si>
  <si>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</si>
  <si>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</si>
  <si>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</si>
  <si>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</si>
  <si>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</si>
  <si>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</si>
  <si>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</si>
  <si>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</si>
  <si>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</si>
  <si>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</si>
  <si>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</si>
  <si>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</si>
  <si>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</si>
  <si>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</si>
  <si>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</si>
  <si>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</si>
  <si>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</si>
  <si>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</si>
  <si>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</si>
  <si>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</si>
  <si>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</si>
  <si>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</si>
  <si>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</si>
  <si>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</si>
  <si>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</si>
  <si>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</si>
  <si>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</si>
  <si>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</si>
  <si>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</si>
  <si>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</si>
  <si>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</si>
  <si>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</si>
  <si>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</si>
  <si>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</si>
  <si>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</si>
  <si>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</si>
  <si>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</si>
  <si>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</si>
  <si>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</si>
  <si>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</si>
  <si>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</si>
  <si>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</si>
  <si>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</si>
  <si>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</si>
  <si>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</si>
  <si>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</si>
  <si>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</si>
  <si>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</si>
  <si>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</si>
  <si>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</si>
  <si>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</si>
  <si>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</si>
  <si>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</si>
  <si>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</si>
  <si>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</si>
  <si>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</si>
  <si>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</si>
  <si>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</si>
  <si>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</si>
  <si>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</si>
  <si>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</si>
  <si>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</si>
  <si>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</si>
  <si>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</si>
  <si>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</si>
  <si>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</si>
  <si>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</si>
  <si>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</si>
  <si>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</si>
  <si>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</si>
  <si>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</si>
  <si>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</si>
  <si>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</si>
  <si>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</si>
  <si>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</si>
  <si>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</si>
  <si>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</si>
  <si>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</si>
  <si>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</si>
  <si>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</si>
  <si>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</si>
  <si>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</si>
  <si>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</si>
  <si>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</si>
  <si>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</si>
  <si>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</si>
  <si>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</si>
  <si>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</si>
  <si>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</si>
  <si>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</si>
  <si>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</si>
  <si>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</si>
  <si>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</si>
  <si>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</si>
  <si>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</si>
  <si>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</si>
  <si>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</si>
  <si>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</si>
  <si>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</si>
  <si>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</si>
  <si>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</si>
  <si>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</si>
  <si>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</si>
  <si>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</si>
  <si>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</si>
  <si>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</si>
  <si>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</si>
  <si>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</si>
  <si>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</si>
  <si>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</si>
  <si>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</si>
  <si>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</si>
  <si>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</si>
  <si>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</si>
  <si>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</si>
  <si>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</si>
  <si>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</si>
  <si>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</si>
  <si>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</si>
  <si>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</si>
  <si>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</si>
  <si>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</si>
  <si>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</si>
  <si>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</si>
  <si>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</si>
  <si>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</si>
  <si>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</si>
  <si>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</si>
  <si>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</si>
  <si>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</si>
  <si>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</si>
  <si>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</si>
  <si>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</si>
  <si>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</si>
  <si>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</si>
  <si>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</si>
  <si>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</si>
  <si>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</si>
  <si>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</si>
  <si>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</si>
  <si>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</si>
  <si>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</si>
  <si>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</si>
  <si>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</si>
  <si>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</si>
  <si>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</si>
  <si>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</si>
  <si>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</si>
  <si>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</si>
  <si>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</si>
  <si>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</si>
  <si>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</si>
  <si>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</si>
  <si>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</si>
  <si>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</si>
  <si>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</si>
  <si>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</si>
  <si>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</si>
  <si>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</si>
  <si>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</si>
  <si>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</si>
  <si>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</si>
  <si>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</si>
  <si>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</si>
  <si>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</si>
  <si>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</si>
  <si>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</si>
  <si>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</si>
  <si>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</si>
  <si>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</si>
  <si>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</si>
  <si>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</si>
  <si>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</si>
  <si>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</si>
  <si>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</si>
  <si>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</si>
  <si>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</si>
  <si>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</si>
  <si>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</si>
  <si>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</si>
  <si>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</si>
  <si>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</si>
  <si>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</si>
  <si>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</si>
  <si>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</si>
  <si>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</si>
  <si>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</si>
  <si>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</si>
  <si>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</si>
  <si>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</si>
  <si>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</si>
  <si>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</si>
  <si>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</si>
  <si>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</si>
  <si>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</si>
  <si>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</si>
  <si>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</si>
  <si>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</si>
  <si>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</si>
  <si>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</si>
  <si>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</si>
  <si>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</si>
  <si>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</si>
  <si>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</si>
  <si>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</si>
  <si>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</si>
  <si>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</si>
  <si>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</si>
  <si>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</si>
  <si>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</si>
  <si>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</si>
  <si>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</si>
  <si>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</si>
  <si>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</si>
  <si>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</si>
  <si>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</si>
  <si>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</si>
  <si>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</si>
  <si>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</si>
  <si>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</si>
  <si>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</si>
  <si>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</si>
  <si>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</si>
  <si>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</si>
  <si>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</si>
  <si>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</si>
  <si>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</si>
  <si>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</si>
  <si>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</si>
  <si>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</si>
  <si>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</si>
  <si>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</si>
  <si>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</si>
  <si>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</si>
  <si>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</si>
  <si>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</si>
  <si>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</si>
  <si>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</si>
  <si>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</si>
  <si>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</si>
  <si>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</si>
  <si>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</si>
  <si>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</si>
  <si>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</si>
  <si>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</si>
  <si>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</si>
  <si>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</si>
  <si>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</si>
  <si>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</si>
  <si>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</si>
  <si>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</si>
  <si>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</si>
  <si>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</si>
  <si>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</si>
  <si>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</si>
  <si>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</si>
  <si>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</si>
  <si>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</si>
  <si>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</si>
  <si>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</si>
  <si>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</si>
  <si>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</si>
  <si>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</si>
  <si>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</si>
  <si>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</si>
  <si>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</si>
  <si>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</si>
  <si>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</si>
  <si>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</si>
  <si>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</si>
  <si>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</si>
  <si>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</si>
  <si>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</si>
  <si>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</si>
  <si>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</si>
  <si>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</si>
  <si>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</si>
  <si>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</si>
  <si>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</si>
  <si>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</si>
  <si>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</si>
  <si>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</si>
  <si>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</si>
  <si>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</si>
  <si>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</si>
  <si>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</si>
  <si>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</si>
  <si>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</si>
  <si>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</si>
  <si>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</si>
  <si>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</si>
  <si>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</si>
  <si>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</si>
  <si>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</si>
  <si>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</si>
  <si>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</si>
  <si>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</si>
  <si>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</si>
  <si>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</si>
  <si>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</si>
  <si>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</si>
  <si>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</si>
  <si>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</si>
  <si>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</si>
  <si>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</si>
  <si>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</si>
  <si>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</si>
  <si>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</si>
  <si>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</si>
  <si>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</si>
  <si>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</si>
  <si>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</si>
  <si>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</si>
  <si>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</si>
  <si>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</si>
  <si>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</si>
  <si>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</si>
  <si>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</si>
  <si>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</si>
  <si>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</si>
  <si>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</si>
  <si>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</si>
  <si>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</si>
  <si>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</si>
  <si>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</si>
  <si>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</si>
  <si>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</si>
  <si>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</si>
  <si>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</si>
  <si>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</si>
  <si>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</si>
  <si>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</si>
  <si>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</si>
  <si>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</si>
  <si>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</si>
  <si>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</si>
  <si>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</si>
  <si>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</si>
  <si>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</si>
  <si>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</si>
  <si>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</si>
  <si>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</si>
  <si>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</si>
  <si>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</si>
  <si>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</si>
  <si>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</si>
  <si>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</si>
  <si>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</si>
  <si>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</si>
  <si>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</si>
  <si>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</si>
  <si>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</si>
  <si>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</si>
  <si>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</si>
  <si>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</si>
  <si>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</si>
  <si>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</si>
  <si>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</si>
  <si>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</si>
  <si>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</si>
  <si>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</si>
  <si>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</si>
  <si>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</si>
  <si>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</si>
  <si>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</si>
  <si>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</si>
  <si>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</si>
  <si>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</si>
  <si>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</si>
  <si>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</si>
  <si>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</si>
  <si>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</si>
  <si>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</si>
  <si>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</si>
  <si>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</si>
  <si>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</si>
  <si>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</si>
  <si>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</si>
  <si>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</si>
  <si>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</si>
  <si>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</si>
  <si>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</si>
  <si>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</si>
  <si>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</si>
  <si>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</si>
  <si>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</si>
  <si>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</si>
  <si>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</si>
  <si>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</si>
  <si>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</si>
  <si>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</si>
  <si>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</si>
  <si>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</si>
  <si>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</si>
  <si>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</si>
  <si>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</si>
  <si>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</si>
  <si>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</si>
  <si>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</si>
  <si>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</si>
  <si>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</si>
  <si>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</si>
  <si>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</si>
  <si>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</si>
  <si>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</si>
  <si>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</si>
  <si>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</si>
  <si>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</si>
  <si>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</si>
  <si>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</si>
  <si>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</si>
  <si>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</si>
  <si>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</si>
  <si>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</si>
  <si>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</si>
  <si>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</si>
  <si>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</si>
  <si>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</si>
  <si>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</si>
  <si>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</si>
  <si>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</si>
  <si>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</si>
  <si>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</si>
  <si>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</si>
  <si>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</si>
  <si>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</si>
  <si>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</si>
  <si>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</si>
  <si>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</si>
  <si>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</si>
  <si>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</si>
  <si>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</si>
  <si>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</si>
  <si>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</si>
  <si>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</si>
  <si>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</si>
  <si>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</si>
  <si>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</si>
  <si>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</si>
  <si>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</si>
  <si>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</si>
  <si>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</si>
  <si>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</si>
  <si>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</si>
  <si>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</si>
  <si>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</si>
  <si>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</si>
  <si>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</si>
  <si>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</si>
  <si>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</si>
  <si>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</si>
  <si>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</si>
  <si>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</si>
  <si>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</si>
  <si>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</si>
  <si>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</si>
  <si>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</si>
  <si>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</si>
  <si>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</si>
  <si>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</si>
  <si>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</si>
  <si>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</si>
  <si>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</si>
  <si>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</si>
  <si>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</si>
  <si>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</si>
  <si>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</si>
  <si>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</si>
  <si>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</si>
  <si>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</si>
  <si>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</si>
  <si>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</si>
  <si>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</si>
  <si>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</si>
  <si>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</si>
  <si>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</si>
  <si>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</si>
  <si>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</si>
  <si>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</si>
  <si>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</si>
  <si>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</si>
  <si>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</si>
  <si>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</si>
  <si>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</si>
  <si>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</si>
  <si>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</si>
  <si>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</si>
  <si>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</si>
  <si>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</si>
  <si>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</si>
  <si>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</si>
  <si>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</si>
  <si>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</si>
  <si>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</si>
  <si>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</si>
  <si>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</si>
  <si>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</si>
  <si>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</si>
  <si>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</si>
  <si>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</si>
  <si>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</si>
  <si>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</si>
  <si>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</si>
  <si>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</si>
  <si>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</si>
  <si>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</si>
  <si>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</si>
  <si>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</si>
  <si>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</si>
  <si>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</si>
  <si>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</si>
  <si>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</si>
  <si>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</si>
  <si>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</si>
  <si>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</si>
  <si>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</si>
  <si>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</si>
  <si>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</si>
  <si>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</si>
  <si>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</si>
  <si>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</si>
  <si>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</si>
  <si>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</si>
  <si>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</si>
  <si>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</si>
  <si>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</si>
  <si>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</si>
  <si>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</si>
  <si>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</si>
  <si>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</si>
  <si>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</si>
  <si>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</si>
  <si>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</si>
  <si>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</si>
  <si>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</si>
  <si>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</si>
  <si>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</si>
  <si>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</si>
  <si>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</si>
  <si>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</si>
  <si>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</si>
  <si>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</si>
  <si>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</si>
  <si>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</si>
  <si>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</si>
  <si>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</si>
  <si>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</si>
  <si>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</si>
  <si>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</si>
  <si>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</si>
  <si>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</si>
  <si>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</si>
  <si>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</si>
  <si>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</si>
  <si>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</si>
  <si>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</si>
  <si>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</si>
  <si>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</si>
  <si>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</si>
  <si>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</si>
  <si>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</si>
  <si>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</si>
  <si>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</si>
  <si>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</si>
  <si>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</si>
  <si>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</si>
  <si>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</si>
  <si>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</si>
  <si>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</si>
  <si>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</si>
  <si>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</si>
  <si>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</si>
  <si>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</si>
  <si>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</si>
  <si>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</si>
  <si>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</si>
  <si>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</si>
  <si>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</si>
  <si>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</si>
  <si>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</si>
  <si>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</si>
  <si>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</si>
  <si>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</si>
  <si>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</si>
  <si>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</si>
  <si>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</si>
  <si>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</si>
  <si>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</si>
  <si>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</si>
  <si>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</si>
  <si>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</si>
  <si>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</si>
  <si>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</si>
  <si>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</si>
  <si>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</si>
  <si>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</si>
  <si>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</si>
  <si>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</si>
  <si>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</si>
  <si>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</si>
  <si>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</si>
  <si>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</si>
  <si>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</si>
  <si>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</si>
  <si>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</si>
  <si>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</si>
  <si>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</si>
  <si>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</si>
  <si>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</si>
  <si>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</si>
  <si>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</si>
  <si>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</si>
  <si>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</si>
  <si>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</si>
  <si>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</si>
  <si>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</si>
  <si>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</si>
  <si>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</si>
  <si>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</si>
  <si>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</si>
  <si>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</si>
  <si>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</si>
  <si>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</si>
  <si>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</si>
  <si>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</si>
  <si>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</si>
  <si>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</si>
  <si>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</si>
  <si>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</si>
  <si>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</si>
  <si>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</si>
  <si>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</si>
  <si>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</si>
  <si>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</si>
  <si>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</si>
  <si>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</si>
  <si>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</si>
  <si>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</si>
  <si>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</si>
  <si>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</si>
  <si>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</si>
  <si>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</si>
  <si>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</si>
  <si>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</si>
  <si>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</si>
  <si>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</si>
  <si>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</si>
  <si>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</si>
  <si>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</si>
  <si>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</si>
  <si>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</si>
  <si>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</si>
  <si>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</si>
  <si>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</si>
  <si>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</si>
  <si>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</si>
  <si>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</si>
  <si>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</si>
  <si>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</si>
  <si>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</si>
  <si>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</si>
  <si>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</si>
  <si>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</si>
  <si>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</si>
  <si>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</si>
  <si>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</si>
  <si>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</si>
  <si>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</si>
  <si>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</si>
  <si>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</si>
  <si>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</si>
  <si>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</si>
  <si>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</si>
  <si>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</si>
  <si>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</si>
  <si>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</si>
  <si>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</si>
  <si>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</si>
  <si>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</si>
  <si>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</si>
  <si>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</si>
  <si>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</si>
  <si>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</si>
  <si>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</si>
  <si>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</si>
  <si>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</si>
  <si>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</si>
  <si>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</si>
  <si>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</si>
  <si>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</si>
  <si>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</si>
  <si>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</si>
  <si>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</si>
  <si>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</si>
  <si>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</si>
  <si>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</si>
  <si>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</si>
  <si>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</si>
  <si>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</si>
  <si>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</si>
  <si>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</si>
  <si>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</si>
  <si>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</si>
  <si>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</si>
  <si>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</si>
  <si>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</si>
  <si>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</si>
  <si>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</si>
  <si>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</si>
  <si>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</si>
  <si>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</si>
  <si>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</si>
  <si>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</si>
  <si>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</si>
  <si>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</si>
  <si>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</si>
  <si>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</si>
  <si>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</si>
  <si>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</si>
  <si>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</si>
  <si>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</si>
  <si>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</si>
  <si>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</si>
  <si>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</si>
  <si>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</si>
  <si>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</si>
  <si>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</si>
  <si>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</si>
  <si>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</si>
  <si>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</si>
  <si>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</si>
  <si>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</si>
  <si>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</si>
  <si>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</si>
  <si>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</si>
  <si>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</si>
  <si>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</si>
  <si>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</si>
  <si>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</si>
  <si>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</si>
  <si>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</si>
  <si>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</si>
  <si>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</si>
  <si>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</si>
  <si>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</si>
  <si>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</si>
  <si>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</si>
  <si>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</si>
  <si>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</si>
  <si>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</si>
  <si>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</si>
  <si>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</si>
  <si>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</si>
  <si>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</si>
  <si>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</si>
  <si>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</si>
  <si>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</si>
  <si>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</si>
  <si>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</si>
  <si>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</si>
  <si>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</si>
  <si>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</si>
  <si>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</si>
  <si>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</si>
  <si>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</si>
  <si>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</si>
  <si>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</si>
  <si>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</si>
  <si>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</si>
  <si>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</si>
  <si>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</si>
  <si>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</si>
  <si>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</si>
  <si>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</si>
  <si>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</si>
  <si>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</si>
  <si>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</si>
  <si>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</si>
  <si>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</si>
  <si>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</si>
  <si>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</si>
  <si>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</si>
  <si>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</si>
  <si>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</si>
  <si>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</si>
  <si>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</si>
  <si>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</si>
  <si>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</si>
  <si>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</si>
  <si>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</si>
  <si>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</si>
  <si>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</si>
  <si>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</si>
  <si>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</si>
  <si>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</si>
  <si>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</si>
  <si>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</si>
  <si>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</si>
  <si>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</si>
  <si>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</si>
  <si>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</si>
  <si>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</si>
  <si>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</si>
  <si>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</si>
  <si>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</si>
  <si>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</si>
  <si>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</si>
  <si>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</si>
  <si>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</si>
  <si>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</si>
  <si>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</si>
  <si>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</si>
  <si>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</si>
  <si>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</si>
  <si>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</si>
  <si>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</si>
  <si>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</si>
  <si>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</si>
  <si>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</si>
  <si>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</si>
  <si>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</si>
  <si>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</si>
  <si>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</si>
  <si>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</si>
  <si>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</si>
  <si>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</si>
  <si>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</si>
  <si>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</si>
  <si>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</si>
  <si>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</si>
  <si>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</si>
  <si>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</si>
  <si>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</si>
  <si>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</si>
  <si>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</si>
  <si>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</si>
  <si>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</si>
  <si>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</si>
  <si>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</si>
  <si>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</si>
  <si>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</si>
  <si>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</si>
  <si>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</si>
  <si>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</si>
  <si>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</si>
  <si>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</si>
  <si>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</si>
  <si>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</si>
  <si>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</si>
  <si>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</si>
  <si>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</si>
  <si>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</si>
  <si>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</si>
  <si>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</si>
  <si>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</si>
  <si>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</si>
  <si>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</si>
  <si>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</si>
  <si>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</si>
  <si>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</si>
  <si>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</si>
  <si>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</si>
  <si>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</si>
  <si>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</si>
  <si>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</si>
  <si>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</si>
  <si>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</si>
  <si>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</si>
  <si>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</si>
  <si>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</si>
  <si>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</si>
  <si>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</si>
  <si>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</si>
  <si>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</si>
  <si>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</si>
  <si>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</si>
  <si>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</si>
  <si>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</si>
  <si>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</si>
  <si>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</si>
  <si>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</si>
  <si>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</si>
  <si>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</si>
  <si>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</si>
  <si>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</si>
  <si>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</si>
  <si>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</si>
  <si>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</si>
  <si>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</si>
  <si>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</si>
  <si>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</si>
  <si>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</si>
  <si>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</si>
  <si>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</si>
  <si>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</si>
  <si>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</si>
  <si>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</si>
  <si>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</si>
  <si>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</si>
  <si>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</si>
  <si>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</si>
  <si>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</si>
  <si>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</si>
  <si>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</si>
  <si>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</si>
  <si>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</si>
  <si>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</si>
  <si>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</si>
  <si>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</si>
  <si>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</si>
  <si>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</si>
  <si>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</si>
  <si>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</si>
  <si>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</si>
  <si>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</si>
  <si>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</si>
  <si>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</si>
  <si>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</si>
  <si>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</si>
  <si>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</si>
  <si>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</si>
  <si>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</si>
  <si>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</si>
  <si>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</si>
  <si>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</si>
  <si>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</si>
  <si>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</si>
  <si>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</si>
  <si>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</si>
  <si>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</si>
  <si>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</si>
  <si>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</si>
  <si>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</si>
  <si>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</si>
  <si>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</si>
  <si>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</si>
  <si>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</si>
  <si>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</si>
  <si>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</si>
  <si>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</si>
  <si>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</si>
  <si>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</si>
  <si>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</si>
  <si>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</si>
  <si>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</si>
  <si>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</si>
  <si>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</si>
  <si>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</si>
  <si>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</si>
  <si>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</si>
  <si>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</si>
  <si>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</si>
  <si>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</si>
  <si>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</si>
  <si>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</si>
  <si>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</si>
  <si>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</si>
  <si>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</si>
  <si>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</si>
  <si>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</si>
  <si>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</si>
  <si>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</si>
  <si>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</si>
  <si>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</si>
  <si>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</si>
  <si>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</si>
  <si>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</si>
  <si>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</si>
  <si>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</si>
  <si>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</si>
  <si>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</si>
  <si>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</si>
  <si>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</si>
  <si>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</si>
  <si>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</si>
  <si>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</si>
  <si>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</si>
  <si>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</si>
  <si>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</si>
  <si>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</si>
  <si>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</si>
  <si>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</si>
  <si>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</si>
  <si>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</si>
  <si>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</si>
  <si>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</si>
  <si>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</si>
  <si>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</si>
  <si>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</si>
  <si>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</si>
  <si>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</si>
  <si>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</si>
  <si>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</si>
  <si>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</si>
  <si>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</si>
  <si>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</si>
  <si>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</si>
  <si>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</si>
  <si>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</si>
  <si>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</si>
  <si>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</si>
  <si>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</si>
  <si>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</si>
  <si>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</si>
  <si>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</si>
  <si>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</si>
  <si>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</si>
  <si>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</si>
  <si>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</si>
  <si>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</si>
  <si>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</si>
  <si>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</si>
  <si>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</si>
  <si>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</si>
  <si>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</si>
  <si>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</si>
  <si>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</si>
  <si>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</si>
  <si>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</si>
  <si>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</si>
  <si>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</si>
  <si>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</si>
  <si>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</si>
  <si>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</si>
  <si>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</si>
  <si>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</si>
  <si>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</si>
  <si>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</si>
  <si>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</si>
  <si>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</si>
  <si>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</si>
  <si>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</si>
  <si>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</si>
  <si>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</si>
  <si>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</si>
  <si>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</si>
  <si>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</si>
  <si>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</si>
  <si>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</si>
  <si>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</si>
  <si>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</si>
  <si>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</si>
  <si>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</si>
  <si>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</si>
  <si>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</si>
  <si>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</si>
  <si>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</si>
  <si>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</si>
  <si>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</si>
  <si>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</si>
  <si>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</si>
  <si>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</si>
  <si>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</si>
  <si>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</si>
  <si>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</si>
  <si>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</si>
  <si>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</si>
  <si>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</si>
  <si>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</si>
  <si>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</si>
  <si>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</si>
  <si>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</si>
  <si>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</si>
  <si>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</si>
  <si>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</si>
  <si>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</si>
  <si>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</si>
  <si>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</si>
  <si>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</si>
  <si>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</si>
  <si>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</si>
  <si>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</si>
  <si>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</si>
  <si>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</si>
  <si>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</si>
  <si>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</si>
  <si>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</si>
  <si>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</si>
  <si>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</si>
  <si>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</si>
  <si>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</si>
  <si>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</si>
  <si>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</si>
  <si>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</si>
  <si>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</si>
  <si>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</si>
  <si>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</si>
  <si>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</si>
  <si>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</si>
  <si>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</si>
  <si>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</si>
  <si>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</si>
  <si>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</si>
  <si>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</si>
  <si>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</si>
  <si>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</si>
  <si>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</si>
  <si>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</si>
  <si>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</si>
  <si>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</si>
  <si>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</si>
  <si>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</si>
  <si>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</si>
  <si>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</si>
  <si>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</si>
  <si>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</si>
  <si>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</si>
  <si>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</si>
  <si>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</si>
  <si>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</si>
  <si>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</si>
  <si>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</si>
  <si>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</si>
  <si>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</si>
  <si>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</si>
  <si>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</si>
  <si>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</si>
  <si>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</si>
  <si>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</si>
  <si>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</si>
  <si>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</si>
  <si>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</si>
  <si>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</si>
  <si>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</si>
  <si>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</si>
  <si>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</si>
  <si>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</si>
  <si>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</si>
  <si>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</si>
  <si>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</si>
  <si>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</si>
  <si>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</si>
  <si>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</si>
  <si>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</si>
  <si>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</si>
  <si>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</si>
  <si>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</si>
  <si>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</si>
  <si>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</si>
  <si>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</si>
  <si>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</si>
  <si>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</si>
  <si>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</si>
  <si>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</si>
  <si>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</si>
  <si>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</si>
  <si>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</si>
  <si>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</si>
  <si>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</si>
  <si>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</si>
  <si>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</si>
  <si>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</si>
  <si>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</si>
  <si>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</si>
  <si>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</si>
  <si>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</si>
  <si>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</si>
  <si>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</si>
  <si>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</si>
  <si>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</si>
  <si>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</si>
  <si>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</si>
  <si>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</si>
  <si>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</si>
  <si>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</si>
  <si>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</si>
  <si>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</si>
  <si>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</si>
  <si>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</si>
  <si>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</si>
  <si>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</si>
  <si>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</si>
  <si>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</si>
  <si>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</si>
  <si>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</si>
  <si>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</si>
  <si>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</si>
  <si>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</si>
  <si>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</si>
  <si>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</si>
  <si>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</si>
  <si>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</si>
  <si>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</si>
  <si>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</si>
  <si>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</si>
  <si>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</si>
  <si>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</si>
  <si>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</si>
  <si>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</si>
  <si>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</si>
  <si>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</si>
  <si>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</si>
  <si>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</si>
  <si>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</si>
  <si>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</si>
  <si>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</si>
  <si>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</si>
  <si>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</si>
  <si>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</si>
  <si>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</si>
  <si>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</si>
  <si>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</si>
  <si>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</si>
  <si>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</si>
  <si>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</si>
  <si>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</si>
  <si>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</si>
  <si>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</si>
  <si>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</si>
  <si>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</si>
  <si>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</si>
  <si>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</si>
  <si>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</si>
  <si>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</si>
  <si>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</si>
  <si>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</si>
  <si>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</si>
  <si>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</si>
  <si>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</si>
  <si>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</si>
  <si>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</si>
  <si>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</si>
  <si>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</si>
  <si>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</si>
  <si>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</si>
  <si>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</si>
  <si>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</si>
  <si>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</si>
  <si>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</si>
  <si>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</si>
  <si>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</si>
  <si>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</si>
  <si>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</si>
  <si>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</si>
  <si>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</si>
  <si>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</si>
  <si>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</si>
  <si>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</si>
  <si>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</si>
  <si>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</si>
  <si>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</si>
  <si>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</si>
  <si>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</si>
  <si>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</si>
  <si>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</si>
  <si>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</si>
  <si>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</si>
  <si>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</si>
  <si>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</si>
  <si>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</si>
  <si>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</si>
  <si>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</si>
  <si>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</si>
  <si>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</si>
  <si>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</si>
  <si>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</si>
  <si>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</si>
  <si>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</si>
  <si>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</si>
  <si>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</si>
  <si>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</si>
  <si>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</si>
  <si>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</si>
  <si>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</si>
  <si>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</si>
  <si>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</si>
  <si>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</si>
  <si>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</si>
  <si>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</si>
  <si>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</si>
  <si>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</si>
  <si>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</si>
  <si>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</si>
  <si>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</si>
  <si>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</si>
  <si>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</si>
  <si>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</si>
  <si>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</si>
  <si>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</si>
  <si>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</si>
  <si>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</si>
  <si>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</si>
  <si>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</si>
  <si>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</si>
  <si>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</si>
  <si>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</si>
  <si>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</si>
  <si>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</si>
  <si>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</si>
  <si>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</si>
  <si>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</si>
  <si>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</si>
  <si>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</si>
  <si>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</si>
  <si>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</si>
  <si>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</si>
  <si>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</si>
  <si>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</si>
  <si>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</si>
  <si>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</si>
  <si>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</si>
  <si>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</si>
  <si>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</si>
  <si>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</si>
  <si>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</si>
  <si>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</si>
  <si>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</si>
  <si>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</si>
  <si>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</si>
  <si>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</si>
  <si>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</si>
  <si>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</si>
  <si>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</si>
  <si>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</si>
  <si>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</si>
  <si>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</si>
  <si>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</si>
  <si>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</si>
  <si>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</si>
  <si>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</si>
  <si>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</si>
  <si>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</si>
  <si>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</si>
  <si>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</si>
  <si>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</si>
  <si>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</si>
  <si>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</si>
  <si>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</si>
  <si>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</si>
  <si>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</si>
  <si>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</si>
  <si>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</si>
  <si>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</si>
  <si>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</si>
  <si>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</si>
  <si>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</si>
  <si>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</si>
  <si>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</si>
  <si>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</si>
  <si>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</si>
  <si>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</si>
  <si>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</si>
  <si>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</si>
  <si>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</si>
  <si>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</si>
  <si>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</si>
  <si>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</si>
  <si>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</si>
  <si>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</si>
  <si>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</si>
  <si>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</si>
  <si>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</si>
  <si>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</si>
  <si>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</si>
  <si>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</si>
  <si>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</si>
  <si>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</si>
  <si>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</si>
  <si>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</si>
  <si>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</si>
  <si>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</si>
  <si>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</si>
  <si>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</si>
  <si>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</si>
  <si>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</si>
  <si>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</si>
  <si>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</si>
  <si>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</si>
  <si>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</si>
  <si>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</si>
  <si>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</si>
  <si>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</si>
  <si>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</si>
  <si>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</si>
  <si>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</si>
  <si>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</si>
  <si>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</si>
  <si>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</si>
  <si>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</si>
  <si>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</si>
  <si>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</si>
  <si>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</si>
  <si>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</si>
  <si>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</si>
  <si>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</si>
  <si>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</si>
  <si>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</si>
  <si>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</si>
  <si>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</si>
  <si>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</si>
  <si>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</si>
  <si>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</si>
  <si>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</si>
  <si>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</si>
  <si>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</si>
  <si>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</si>
  <si>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</si>
  <si>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</si>
  <si>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</si>
  <si>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</si>
  <si>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</si>
  <si>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</si>
  <si>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</si>
  <si>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</si>
  <si>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</si>
  <si>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</si>
  <si>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</si>
  <si>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</si>
  <si>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</si>
  <si>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</si>
  <si>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</si>
  <si>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</si>
  <si>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</si>
  <si>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</si>
  <si>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</si>
  <si>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</si>
  <si>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</si>
  <si>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</si>
  <si>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</si>
  <si>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</si>
  <si>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</si>
  <si>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</si>
  <si>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</si>
  <si>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</si>
  <si>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</si>
  <si>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</si>
  <si>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</si>
  <si>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</si>
  <si>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</si>
  <si>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</si>
  <si>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</si>
  <si>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</si>
  <si>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</si>
  <si>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</si>
  <si>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</si>
  <si>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</si>
  <si>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</si>
  <si>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</si>
  <si>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</si>
  <si>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</si>
  <si>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</si>
  <si>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</si>
  <si>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</si>
  <si>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</si>
  <si>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</si>
  <si>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</si>
  <si>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</si>
  <si>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</si>
  <si>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</si>
  <si>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</si>
  <si>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</si>
  <si>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</si>
  <si>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</si>
  <si>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</si>
  <si>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</si>
  <si>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</si>
  <si>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</si>
  <si>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</si>
  <si>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</si>
  <si>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</si>
  <si>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</si>
  <si>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</si>
  <si>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</si>
  <si>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</si>
  <si>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</si>
  <si>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</si>
  <si>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</si>
  <si>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</si>
  <si>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</si>
  <si>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</si>
  <si>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</si>
  <si>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</si>
  <si>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</si>
  <si>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</si>
  <si>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</si>
  <si>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</si>
  <si>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</si>
  <si>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</si>
  <si>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</si>
  <si>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</si>
  <si>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</si>
  <si>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</si>
  <si>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</si>
  <si>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</si>
  <si>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</si>
  <si>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</si>
  <si>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</si>
  <si>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</si>
  <si>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</si>
  <si>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</si>
  <si>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</si>
  <si>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</si>
  <si>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</si>
  <si>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</si>
  <si>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</si>
  <si>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</si>
  <si>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</si>
  <si>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</si>
  <si>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</si>
  <si>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</si>
  <si>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</si>
  <si>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</si>
  <si>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</si>
  <si>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</si>
  <si>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</si>
  <si>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</si>
  <si>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</si>
  <si>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</si>
  <si>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</si>
  <si>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</si>
  <si>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</si>
  <si>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</si>
  <si>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</si>
  <si>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</si>
  <si>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</si>
  <si>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</si>
  <si>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</si>
  <si>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</si>
  <si>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</si>
  <si>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</si>
  <si>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</si>
  <si>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</si>
  <si>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</si>
  <si>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</si>
  <si>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</si>
  <si>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</si>
  <si>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</si>
  <si>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</si>
  <si>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</si>
  <si>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</si>
  <si>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</si>
  <si>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</si>
  <si>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</si>
  <si>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</si>
  <si>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</si>
  <si>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</si>
  <si>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</si>
  <si>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</si>
  <si>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</si>
  <si>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</si>
  <si>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</si>
  <si>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</si>
  <si>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</si>
  <si>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</si>
  <si>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</si>
  <si>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</si>
  <si>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</si>
  <si>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</si>
  <si>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</si>
  <si>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</si>
  <si>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</si>
  <si>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</si>
  <si>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</si>
  <si>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</si>
  <si>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</si>
  <si>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</si>
  <si>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</si>
  <si>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</si>
  <si>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</si>
  <si>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</si>
  <si>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</si>
  <si>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</si>
  <si>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</si>
  <si>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</si>
  <si>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</si>
  <si>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</si>
  <si>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</si>
  <si>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</si>
  <si>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</si>
  <si>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</si>
  <si>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</si>
  <si>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</si>
  <si>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</si>
  <si>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</si>
  <si>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</si>
  <si>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</si>
  <si>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</si>
  <si>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</si>
  <si>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</si>
  <si>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</si>
  <si>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</si>
  <si>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</si>
  <si>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</si>
  <si>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</si>
  <si>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</si>
  <si>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</si>
  <si>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</si>
  <si>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</si>
  <si>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</si>
  <si>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</si>
  <si>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</si>
  <si>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</si>
  <si>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</si>
  <si>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</si>
  <si>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</si>
  <si>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</si>
  <si>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</si>
  <si>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</si>
  <si>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</si>
  <si>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</si>
  <si>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</si>
  <si>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</si>
  <si>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</si>
  <si>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</si>
  <si>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</si>
  <si>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</si>
  <si>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</si>
  <si>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</si>
  <si>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</si>
  <si>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</si>
  <si>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</si>
  <si>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</si>
  <si>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</si>
  <si>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</si>
  <si>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</si>
  <si>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</si>
  <si>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</si>
  <si>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</si>
  <si>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</si>
  <si>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</si>
  <si>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</si>
  <si>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</si>
  <si>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</si>
  <si>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</si>
  <si>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</si>
  <si>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</si>
  <si>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</si>
  <si>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</si>
  <si>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</si>
  <si>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</si>
  <si>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</si>
  <si>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</si>
  <si>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</si>
  <si>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</si>
  <si>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</si>
  <si>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</si>
  <si>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</si>
  <si>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</si>
  <si>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</si>
  <si>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</si>
  <si>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</si>
  <si>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</si>
  <si>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</si>
  <si>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</si>
  <si>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</si>
  <si>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</si>
  <si>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</si>
  <si>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</si>
  <si>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</si>
  <si>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</si>
  <si>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</si>
  <si>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</si>
  <si>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</si>
  <si>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</si>
  <si>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</si>
  <si>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</si>
  <si>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</si>
  <si>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</si>
  <si>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</si>
  <si>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</si>
  <si>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</si>
  <si>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</si>
  <si>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</si>
  <si>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</si>
  <si>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</si>
  <si>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</si>
  <si>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</si>
  <si>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</si>
  <si>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</si>
  <si>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</si>
  <si>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</si>
  <si>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</si>
  <si>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</si>
  <si>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</si>
  <si>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</si>
  <si>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</si>
  <si>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</si>
  <si>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</si>
  <si>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</si>
  <si>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</si>
  <si>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</si>
  <si>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</si>
  <si>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</si>
  <si>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</si>
  <si>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</si>
  <si>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</si>
  <si>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</si>
  <si>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</si>
  <si>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</si>
  <si>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</si>
  <si>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</si>
  <si>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</si>
  <si>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</si>
  <si>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</si>
  <si>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</si>
  <si>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</si>
  <si>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</si>
  <si>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</si>
  <si>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</si>
  <si>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</si>
  <si>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</si>
  <si>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</si>
  <si>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</si>
  <si>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</si>
  <si>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</si>
  <si>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</si>
  <si>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</si>
  <si>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</si>
  <si>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</si>
  <si>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</si>
  <si>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</si>
  <si>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</si>
  <si>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</si>
  <si>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</si>
  <si>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</si>
  <si>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</si>
  <si>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</si>
  <si>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</si>
  <si>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</si>
  <si>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</si>
  <si>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</si>
  <si>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</si>
  <si>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</si>
  <si>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</si>
  <si>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</si>
  <si>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</si>
  <si>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</si>
  <si>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</si>
  <si>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</si>
  <si>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</si>
  <si>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</si>
  <si>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</si>
  <si>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</si>
  <si>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</si>
  <si>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</si>
  <si>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</si>
  <si>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</si>
  <si>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</si>
  <si>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</si>
  <si>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</si>
  <si>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</si>
  <si>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</si>
  <si>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</si>
  <si>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</si>
  <si>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</si>
  <si>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</si>
  <si>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</si>
  <si>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</si>
  <si>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</si>
  <si>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</si>
  <si>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</si>
  <si>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</si>
  <si>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</si>
  <si>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</si>
  <si>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</si>
  <si>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</si>
  <si>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</si>
  <si>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</si>
  <si>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</si>
  <si>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</si>
  <si>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</si>
  <si>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</si>
  <si>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</si>
  <si>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</si>
  <si>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</si>
  <si>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</si>
  <si>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</si>
  <si>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</si>
  <si>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</si>
  <si>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</si>
  <si>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</si>
  <si>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</si>
  <si>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</si>
  <si>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</si>
  <si>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</si>
  <si>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</si>
  <si>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</si>
  <si>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</si>
  <si>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</si>
  <si>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</si>
  <si>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</si>
  <si>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</si>
  <si>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</si>
  <si>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</si>
  <si>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</si>
  <si>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</si>
  <si>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</si>
  <si>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</si>
  <si>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</si>
  <si>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</si>
  <si>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</si>
  <si>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</si>
  <si>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</si>
  <si>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</si>
  <si>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</si>
  <si>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</si>
  <si>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</si>
  <si>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</si>
  <si>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</si>
  <si>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</si>
  <si>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</si>
  <si>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</si>
  <si>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</si>
  <si>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</si>
  <si>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</si>
  <si>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</si>
  <si>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</si>
  <si>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</si>
  <si>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</si>
  <si>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</si>
  <si>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</si>
  <si>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</si>
  <si>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</si>
  <si>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</si>
  <si>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</si>
  <si>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</si>
  <si>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</si>
  <si>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</si>
  <si>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</si>
  <si>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</si>
  <si>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</si>
  <si>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</si>
  <si>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</si>
  <si>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</si>
  <si>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</si>
  <si>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</si>
  <si>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</si>
  <si>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</si>
  <si>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</si>
  <si>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</si>
  <si>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</si>
  <si>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</si>
  <si>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</si>
  <si>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</si>
  <si>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</si>
  <si>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</si>
  <si>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</si>
  <si>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</si>
  <si>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</si>
  <si>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</si>
  <si>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</si>
  <si>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</si>
  <si>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</si>
  <si>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</si>
  <si>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</si>
  <si>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</si>
  <si>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</si>
  <si>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</si>
  <si>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</si>
  <si>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</si>
  <si>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</si>
  <si>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</si>
  <si>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</si>
  <si>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</si>
  <si>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</si>
  <si>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</si>
  <si>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</si>
  <si>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</si>
  <si>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</si>
  <si>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</si>
  <si>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</si>
  <si>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</si>
  <si>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</si>
  <si>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</si>
  <si>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</si>
  <si>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</si>
  <si>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</si>
  <si>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</si>
  <si>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</si>
  <si>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</si>
  <si>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</si>
  <si>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</si>
  <si>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</si>
  <si>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</si>
  <si>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</si>
  <si>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</si>
  <si>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</si>
  <si>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</si>
  <si>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</si>
  <si>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</si>
  <si>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</si>
  <si>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</si>
  <si>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</si>
  <si>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</si>
  <si>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</si>
  <si>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</si>
  <si>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</si>
  <si>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</si>
  <si>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</si>
  <si>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</si>
  <si>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</si>
  <si>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</si>
  <si>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</si>
  <si>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</si>
  <si>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</si>
  <si>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</si>
  <si>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</si>
  <si>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</si>
  <si>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</si>
  <si>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</si>
  <si>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</si>
  <si>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</si>
  <si>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</si>
  <si>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</si>
  <si>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</si>
  <si>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</si>
  <si>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</si>
  <si>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</si>
  <si>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</si>
  <si>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</si>
  <si>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</si>
  <si>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</si>
  <si>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</si>
  <si>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</si>
  <si>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</si>
  <si>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</si>
  <si>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</si>
  <si>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</si>
  <si>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</si>
  <si>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</si>
  <si>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</si>
  <si>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</si>
  <si>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</si>
  <si>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</si>
  <si>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</si>
  <si>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</si>
  <si>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</si>
  <si>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</si>
  <si>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</si>
  <si>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</si>
  <si>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</si>
  <si>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</si>
  <si>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</si>
  <si>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</si>
  <si>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</si>
  <si>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</si>
  <si>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</si>
  <si>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</si>
  <si>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</si>
  <si>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</si>
  <si>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</si>
  <si>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</si>
  <si>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</si>
  <si>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</si>
  <si>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</si>
  <si>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</si>
  <si>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</si>
  <si>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</si>
  <si>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</si>
  <si>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</si>
  <si>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</si>
  <si>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</si>
  <si>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</si>
  <si>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</si>
  <si>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</si>
  <si>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</si>
  <si>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</si>
  <si>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</si>
  <si>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</si>
  <si>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</si>
  <si>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</si>
  <si>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</si>
  <si>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</si>
  <si>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</si>
  <si>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</si>
  <si>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</si>
  <si>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</si>
  <si>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</si>
  <si>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</si>
  <si>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</si>
  <si>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</si>
  <si>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</si>
  <si>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</si>
  <si>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</si>
  <si>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</si>
  <si>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</si>
  <si>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</si>
  <si>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</si>
  <si>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</si>
  <si>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</si>
  <si>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</si>
  <si>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</si>
  <si>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</si>
  <si>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</si>
  <si>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</si>
  <si>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</si>
  <si>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</si>
  <si>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</si>
  <si>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</si>
  <si>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</si>
  <si>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</si>
  <si>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</si>
  <si>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</si>
  <si>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</si>
  <si>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</si>
  <si>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</si>
  <si>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</si>
  <si>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</si>
  <si>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</si>
  <si>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</si>
  <si>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</si>
  <si>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</si>
  <si>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</si>
  <si>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</si>
  <si>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</si>
  <si>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</si>
  <si>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</si>
  <si>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</si>
  <si>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</si>
  <si>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</si>
  <si>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</si>
  <si>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</si>
  <si>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</si>
  <si>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</si>
  <si>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</si>
  <si>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</si>
  <si>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</si>
  <si>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</si>
  <si>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</si>
  <si>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</si>
  <si>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</si>
  <si>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</si>
  <si>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</si>
  <si>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</si>
  <si>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</si>
  <si>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</si>
  <si>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</si>
  <si>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</si>
  <si>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</si>
  <si>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</si>
  <si>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</si>
  <si>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</si>
  <si>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</si>
  <si>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</si>
  <si>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</si>
  <si>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</si>
  <si>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</si>
  <si>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</si>
  <si>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</si>
  <si>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</si>
  <si>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</si>
  <si>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</si>
  <si>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</si>
  <si>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</si>
  <si>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</si>
  <si>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</si>
  <si>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</si>
  <si>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</si>
  <si>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</si>
  <si>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</si>
  <si>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</si>
  <si>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</si>
  <si>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</si>
  <si>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</si>
  <si>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</si>
  <si>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</si>
  <si>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</si>
  <si>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</si>
  <si>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</si>
  <si>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</si>
  <si>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</si>
  <si>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</si>
  <si>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</si>
  <si>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</si>
  <si>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</si>
  <si>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</si>
  <si>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</si>
  <si>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</si>
  <si>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</si>
  <si>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</si>
  <si>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</si>
  <si>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</si>
  <si>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</si>
  <si>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</si>
  <si>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</si>
  <si>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</si>
  <si>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</si>
  <si>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</si>
  <si>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</si>
  <si>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</si>
  <si>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</si>
  <si>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</si>
  <si>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</si>
  <si>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</si>
  <si>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</si>
  <si>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</si>
  <si>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</si>
  <si>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</si>
  <si>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</si>
  <si>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</si>
  <si>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</si>
  <si>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</si>
  <si>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</si>
  <si>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</si>
  <si>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</si>
  <si>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</si>
  <si>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</si>
  <si>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</si>
  <si>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</si>
  <si>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</si>
  <si>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</si>
  <si>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</si>
  <si>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</si>
  <si>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</si>
  <si>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</si>
  <si>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</si>
  <si>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</si>
  <si>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</si>
  <si>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</si>
  <si>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</si>
  <si>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</si>
  <si>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</si>
  <si>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</si>
  <si>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</si>
  <si>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</si>
  <si>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</si>
  <si>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</si>
  <si>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</si>
  <si>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</si>
  <si>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</si>
  <si>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</si>
  <si>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</si>
  <si>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</si>
  <si>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</si>
  <si>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</si>
  <si>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</si>
  <si>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</si>
  <si>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</si>
  <si>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</si>
  <si>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</si>
  <si>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</si>
  <si>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</si>
  <si>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</si>
  <si>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</si>
  <si>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</si>
  <si>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</si>
  <si>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</si>
  <si>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</si>
  <si>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</si>
  <si>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</si>
  <si>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</si>
  <si>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</si>
  <si>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</si>
  <si>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</si>
  <si>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</si>
  <si>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</si>
  <si>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</si>
  <si>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</si>
  <si>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</si>
  <si>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</si>
  <si>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</si>
  <si>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</si>
  <si>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</si>
  <si>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</si>
  <si>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</si>
  <si>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</si>
  <si>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</si>
  <si>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</si>
  <si>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</si>
  <si>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</si>
  <si>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</si>
  <si>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</si>
  <si>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</si>
  <si>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</si>
  <si>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</si>
  <si>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</si>
  <si>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</si>
  <si>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</si>
  <si>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</si>
  <si>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</si>
  <si>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</si>
  <si>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</si>
  <si>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</si>
  <si>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</si>
  <si>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</si>
  <si>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</si>
  <si>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</si>
  <si>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</si>
  <si>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</si>
  <si>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</si>
  <si>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</si>
  <si>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</si>
  <si>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</si>
  <si>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</si>
  <si>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</si>
  <si>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</si>
  <si>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</si>
  <si>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</si>
  <si>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</si>
  <si>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</si>
  <si>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</si>
  <si>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</si>
  <si>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</si>
  <si>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</si>
  <si>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</si>
  <si>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</si>
  <si>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</si>
  <si>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</si>
  <si>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</si>
  <si>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</si>
  <si>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</si>
  <si>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</si>
  <si>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</si>
  <si>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</si>
  <si>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</si>
  <si>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</si>
  <si>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</si>
  <si>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</si>
  <si>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</si>
  <si>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</si>
  <si>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</si>
  <si>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</si>
  <si>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</si>
  <si>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</si>
  <si>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</si>
  <si>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</si>
  <si>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</si>
  <si>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</si>
  <si>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</si>
  <si>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</si>
  <si>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</si>
  <si>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</si>
  <si>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</si>
  <si>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</si>
  <si>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</si>
  <si>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</si>
  <si>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</si>
  <si>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</si>
  <si>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</si>
  <si>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</si>
  <si>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</si>
  <si>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</si>
  <si>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</si>
  <si>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</si>
  <si>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</si>
  <si>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</si>
  <si>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</si>
  <si>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</si>
  <si>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</si>
  <si>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</si>
  <si>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</si>
  <si>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</si>
  <si>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</si>
  <si>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</si>
  <si>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</si>
  <si>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</si>
  <si>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</si>
  <si>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</si>
  <si>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</si>
  <si>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</si>
  <si>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</si>
  <si>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</si>
  <si>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</si>
  <si>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</si>
  <si>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</si>
  <si>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</si>
  <si>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</si>
  <si>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</si>
  <si>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</si>
  <si>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</si>
  <si>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</si>
  <si>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</si>
  <si>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</si>
  <si>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</si>
  <si>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</si>
  <si>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</si>
  <si>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</si>
  <si>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</si>
  <si>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</si>
  <si>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</si>
  <si>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</si>
  <si>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</si>
  <si>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</si>
  <si>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</si>
  <si>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</si>
  <si>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</si>
  <si>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</si>
  <si>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</si>
  <si>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</si>
  <si>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</si>
  <si>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</si>
  <si>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</si>
  <si>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</si>
  <si>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</si>
  <si>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</si>
  <si>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</si>
  <si>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</si>
  <si>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</si>
  <si>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</si>
  <si>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</si>
  <si>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</si>
  <si>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</si>
  <si>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</si>
  <si>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</si>
  <si>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</si>
  <si>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</si>
  <si>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</si>
  <si>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</si>
  <si>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</si>
  <si>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</si>
  <si>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</si>
  <si>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</si>
  <si>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</si>
  <si>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</si>
  <si>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</si>
  <si>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</si>
  <si>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</si>
  <si>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</si>
  <si>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</si>
  <si>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</si>
  <si>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</si>
  <si>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</si>
  <si>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</si>
  <si>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</si>
  <si>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</si>
  <si>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</si>
  <si>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</si>
  <si>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</si>
  <si>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</si>
  <si>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</si>
  <si>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</si>
  <si>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</si>
  <si>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</si>
  <si>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</si>
  <si>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</si>
  <si>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</si>
  <si>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</si>
  <si>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</si>
  <si>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</si>
  <si>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</si>
  <si>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</si>
  <si>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</si>
  <si>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</si>
  <si>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</si>
  <si>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</si>
  <si>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</si>
  <si>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</si>
  <si>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</si>
  <si>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</si>
  <si>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</si>
  <si>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</si>
  <si>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</si>
  <si>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</si>
  <si>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</si>
  <si>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</si>
  <si>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</si>
  <si>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</si>
  <si>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</si>
  <si>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</si>
  <si>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</si>
  <si>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</si>
  <si>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</si>
  <si>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</si>
  <si>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</si>
  <si>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</si>
  <si>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</si>
  <si>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</si>
  <si>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</si>
  <si>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</si>
  <si>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</si>
  <si>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</si>
  <si>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</si>
  <si>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</si>
  <si>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</si>
  <si>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</si>
  <si>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</si>
  <si>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</si>
  <si>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</si>
  <si>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</si>
  <si>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</si>
  <si>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</si>
  <si>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</si>
  <si>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</si>
  <si>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</si>
  <si>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</si>
  <si>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</si>
  <si>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</si>
  <si>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</si>
  <si>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</si>
  <si>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</si>
  <si>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</si>
  <si>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</si>
  <si>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</si>
  <si>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</si>
  <si>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</si>
  <si>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</si>
  <si>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</si>
  <si>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</si>
  <si>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</si>
  <si>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</si>
  <si>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</si>
  <si>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</si>
  <si>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</si>
  <si>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</si>
  <si>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</si>
  <si>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</si>
  <si>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</si>
  <si>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</si>
  <si>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</si>
  <si>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</si>
  <si>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</si>
  <si>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</si>
  <si>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</si>
  <si>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</si>
  <si>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</si>
  <si>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</si>
  <si>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</si>
  <si>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</si>
  <si>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</si>
  <si>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</si>
  <si>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</si>
  <si>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</si>
  <si>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</si>
  <si>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</si>
  <si>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</si>
  <si>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</si>
  <si>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</si>
  <si>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</si>
  <si>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</si>
  <si>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</si>
  <si>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</si>
  <si>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</si>
  <si>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</si>
  <si>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</si>
  <si>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</si>
  <si>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</si>
  <si>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</si>
  <si>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</si>
  <si>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</si>
  <si>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</si>
  <si>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</si>
  <si>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</si>
  <si>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</si>
  <si>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</si>
  <si>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</si>
  <si>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</si>
  <si>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</si>
  <si>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</si>
  <si>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</si>
  <si>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</si>
  <si>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</si>
  <si>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</si>
  <si>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</si>
  <si>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</si>
  <si>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</si>
  <si>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</si>
  <si>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</si>
  <si>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</si>
  <si>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</si>
  <si>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</si>
  <si>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</si>
  <si>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</si>
  <si>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</si>
  <si>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</si>
  <si>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</si>
  <si>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</si>
  <si>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</si>
  <si>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</si>
  <si>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</si>
  <si>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</si>
  <si>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</si>
  <si>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</si>
  <si>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</si>
  <si>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</si>
  <si>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</si>
  <si>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</si>
  <si>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</si>
  <si>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</si>
  <si>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</si>
  <si>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</si>
  <si>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</si>
  <si>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</si>
  <si>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</si>
  <si>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</si>
  <si>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</si>
  <si>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</si>
  <si>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</si>
  <si>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</si>
  <si>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</si>
  <si>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</si>
  <si>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</si>
  <si>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</si>
  <si>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</si>
  <si>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</si>
  <si>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</si>
  <si>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</si>
  <si>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</si>
  <si>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</si>
  <si>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</si>
  <si>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</si>
  <si>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</si>
  <si>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</si>
  <si>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</si>
  <si>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</si>
  <si>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</si>
  <si>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</si>
  <si>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</si>
  <si>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</si>
  <si>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</si>
  <si>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</si>
  <si>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</si>
  <si>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</si>
  <si>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</si>
  <si>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</si>
  <si>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</si>
  <si>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</si>
  <si>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</si>
  <si>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</si>
  <si>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</si>
  <si>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</si>
  <si>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</si>
  <si>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</si>
  <si>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</si>
  <si>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</si>
  <si>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</si>
  <si>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</si>
  <si>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</si>
  <si>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</si>
  <si>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</si>
  <si>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</si>
  <si>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</si>
  <si>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</si>
  <si>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</si>
  <si>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</si>
  <si>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</si>
  <si>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</si>
  <si>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</si>
  <si>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</si>
  <si>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</si>
  <si>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</si>
  <si>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</si>
  <si>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</si>
  <si>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</si>
  <si>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</si>
  <si>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</si>
  <si>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</si>
  <si>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</si>
  <si>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</si>
  <si>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</si>
  <si>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</si>
  <si>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</si>
  <si>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</si>
  <si>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</si>
  <si>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</si>
  <si>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</si>
  <si>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</si>
  <si>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</si>
  <si>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</si>
  <si>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</si>
  <si>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</si>
  <si>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</si>
  <si>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</si>
  <si>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</si>
  <si>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</si>
  <si>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</si>
  <si>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</si>
  <si>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</si>
  <si>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</si>
  <si>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</si>
  <si>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</si>
  <si>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</si>
  <si>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</si>
  <si>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</si>
  <si>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</si>
  <si>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</si>
  <si>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</si>
  <si>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</si>
  <si>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</si>
  <si>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</si>
  <si>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</si>
  <si>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</si>
  <si>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</si>
  <si>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</si>
  <si>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</si>
  <si>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</si>
  <si>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</si>
  <si>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</si>
  <si>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</si>
  <si>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</si>
  <si>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</si>
  <si>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</si>
  <si>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</si>
  <si>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</si>
  <si>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</si>
  <si>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</si>
  <si>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</si>
  <si>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</si>
  <si>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</si>
  <si>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</si>
  <si>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</si>
  <si>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</si>
  <si>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</si>
  <si>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</si>
  <si>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</si>
  <si>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</si>
  <si>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</si>
  <si>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</si>
  <si>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</si>
  <si>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</si>
  <si>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</si>
  <si>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</si>
  <si>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</si>
  <si>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</si>
  <si>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</si>
  <si>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</si>
  <si>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</si>
  <si>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</si>
  <si>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</si>
  <si>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</si>
  <si>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</si>
  <si>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</si>
  <si>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</si>
  <si>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</si>
  <si>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</si>
  <si>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</si>
  <si>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</si>
  <si>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</si>
  <si>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</si>
  <si>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</si>
  <si>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</si>
  <si>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</si>
  <si>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</si>
  <si>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</si>
  <si>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</si>
  <si>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</si>
  <si>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</si>
  <si>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</si>
  <si>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</si>
  <si>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</si>
  <si>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</si>
  <si>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</si>
  <si>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</si>
  <si>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</si>
  <si>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</si>
  <si>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</si>
  <si>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</si>
  <si>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</si>
  <si>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</si>
  <si>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</si>
  <si>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</si>
  <si>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</si>
  <si>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</si>
  <si>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</si>
  <si>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</si>
  <si>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</si>
  <si>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</si>
  <si>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</si>
  <si>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</si>
  <si>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</si>
  <si>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</si>
  <si>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</si>
  <si>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</si>
  <si>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</si>
  <si>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</si>
  <si>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</si>
  <si>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</si>
  <si>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</si>
  <si>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</si>
  <si>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</si>
  <si>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</si>
  <si>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</si>
  <si>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</si>
  <si>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</si>
  <si>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</si>
  <si>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</si>
  <si>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</si>
  <si>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</si>
  <si>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</si>
  <si>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</si>
  <si>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</si>
  <si>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</si>
  <si>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</si>
  <si>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</si>
  <si>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</si>
  <si>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</si>
  <si>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</si>
  <si>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</si>
  <si>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</si>
  <si>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</si>
  <si>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</si>
  <si>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</si>
  <si>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</si>
  <si>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</si>
  <si>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</si>
  <si>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</si>
  <si>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</si>
  <si>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</si>
  <si>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</si>
  <si>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</si>
  <si>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</si>
  <si>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</si>
  <si>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</si>
  <si>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</si>
  <si>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</si>
  <si>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</si>
  <si>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</si>
  <si>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</si>
  <si>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</si>
  <si>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</si>
  <si>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</si>
  <si>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</si>
  <si>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</si>
  <si>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</si>
  <si>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</si>
  <si>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</si>
  <si>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</si>
  <si>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</si>
  <si>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</si>
  <si>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</si>
  <si>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</si>
  <si>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</si>
  <si>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</si>
  <si>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</si>
  <si>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</si>
  <si>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</si>
  <si>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</si>
  <si>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</si>
  <si>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</si>
  <si>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</si>
  <si>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</si>
  <si>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</si>
  <si>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</si>
  <si>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</si>
  <si>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</si>
  <si>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</si>
  <si>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</si>
  <si>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</si>
  <si>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</si>
  <si>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</si>
  <si>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</si>
  <si>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</si>
  <si>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</si>
  <si>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</si>
  <si>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</si>
  <si>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</si>
  <si>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</si>
  <si>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</si>
  <si>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</si>
  <si>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</si>
  <si>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</si>
  <si>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</si>
  <si>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</si>
  <si>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</si>
  <si>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</si>
  <si>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</si>
  <si>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</si>
  <si>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</si>
  <si>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</si>
  <si>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</si>
  <si>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</si>
  <si>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</si>
  <si>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</si>
  <si>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</si>
  <si>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</si>
  <si>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</si>
  <si>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</si>
  <si>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</si>
  <si>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</si>
  <si>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</si>
  <si>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</si>
  <si>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</si>
  <si>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</si>
  <si>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</si>
  <si>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</si>
  <si>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</si>
  <si>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</si>
  <si>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</si>
  <si>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</si>
  <si>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</si>
  <si>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</si>
  <si>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</si>
  <si>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</si>
  <si>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</si>
  <si>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</si>
  <si>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</si>
  <si>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</si>
  <si>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</si>
  <si>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</si>
  <si>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</si>
  <si>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</si>
  <si>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</si>
  <si>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</si>
  <si>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</si>
  <si>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</si>
  <si>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</si>
  <si>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</si>
  <si>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</si>
  <si>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</si>
  <si>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</si>
  <si>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</si>
  <si>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</si>
  <si>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</si>
  <si>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</si>
  <si>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</si>
  <si>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</si>
  <si>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</si>
  <si>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</si>
  <si>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</si>
  <si>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</si>
  <si>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</si>
  <si>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</si>
  <si>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</si>
  <si>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</si>
  <si>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</si>
  <si>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</si>
  <si>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</si>
  <si>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</si>
  <si>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</si>
  <si>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</si>
  <si>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</si>
  <si>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</si>
  <si>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</si>
  <si>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</si>
  <si>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</si>
  <si>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</si>
  <si>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</si>
  <si>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</si>
  <si>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</si>
  <si>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</si>
  <si>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</si>
  <si>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</si>
  <si>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</si>
  <si>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</si>
  <si>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</si>
  <si>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</si>
  <si>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</si>
  <si>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</si>
  <si>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</si>
  <si>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</si>
  <si>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</si>
  <si>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</si>
  <si>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</si>
  <si>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</si>
  <si>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</si>
  <si>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</si>
  <si>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</si>
  <si>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</si>
  <si>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</si>
  <si>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</si>
  <si>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</si>
  <si>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</si>
  <si>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</si>
  <si>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</si>
  <si>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</si>
  <si>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</si>
  <si>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</si>
  <si>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</si>
  <si>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</si>
  <si>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</si>
  <si>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</si>
  <si>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</si>
  <si>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</si>
  <si>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</si>
  <si>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</si>
  <si>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</si>
  <si>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</si>
  <si>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</si>
  <si>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</si>
  <si>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</si>
  <si>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</si>
  <si>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</si>
  <si>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</si>
  <si>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</si>
  <si>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</si>
  <si>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</si>
  <si>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</si>
  <si>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</si>
  <si>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</si>
  <si>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</si>
  <si>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</si>
  <si>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</si>
  <si>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</si>
  <si>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</si>
  <si>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</si>
  <si>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</si>
  <si>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</si>
  <si>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</si>
  <si>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</si>
  <si>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</si>
  <si>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</si>
  <si>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</si>
  <si>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</si>
  <si>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</si>
  <si>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</si>
  <si>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</si>
  <si>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</si>
  <si>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</si>
  <si>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</si>
  <si>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</si>
  <si>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</si>
  <si>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</si>
  <si>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</si>
  <si>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</si>
  <si>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</si>
  <si>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</si>
  <si>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</si>
  <si>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</si>
  <si>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</si>
  <si>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</si>
  <si>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</si>
  <si>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</si>
  <si>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</si>
  <si>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</si>
  <si>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</si>
  <si>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</si>
  <si>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</si>
  <si>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</si>
  <si>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</si>
  <si>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</si>
  <si>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</si>
  <si>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</si>
  <si>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</si>
  <si>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</si>
  <si>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</si>
  <si>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</si>
  <si>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</si>
  <si>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</si>
  <si>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</si>
  <si>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</si>
  <si>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</si>
  <si>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</si>
  <si>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</si>
  <si>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</si>
  <si>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</si>
  <si>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</si>
  <si>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</si>
  <si>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</si>
  <si>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</si>
  <si>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</si>
  <si>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</si>
  <si>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</si>
  <si>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</si>
  <si>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</si>
  <si>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</si>
  <si>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</si>
  <si>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</si>
  <si>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</si>
  <si>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</si>
  <si>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</si>
  <si>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</si>
  <si>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</si>
  <si>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</si>
  <si>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</si>
  <si>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</si>
  <si>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</si>
  <si>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</si>
  <si>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</si>
  <si>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</si>
  <si>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</si>
  <si>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</si>
  <si>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</si>
  <si>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</si>
  <si>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</si>
  <si>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</si>
  <si>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</si>
  <si>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</si>
  <si>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</si>
  <si>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</si>
  <si>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</si>
  <si>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</si>
  <si>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</si>
  <si>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</si>
  <si>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</si>
  <si>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</si>
  <si>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</si>
  <si>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</si>
  <si>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</si>
  <si>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</si>
  <si>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</si>
  <si>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</si>
  <si>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</si>
  <si>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</si>
  <si>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</si>
  <si>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</si>
  <si>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</si>
  <si>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</si>
  <si>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</si>
  <si>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</si>
  <si>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</si>
  <si>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</si>
  <si>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</si>
  <si>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</si>
  <si>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</si>
  <si>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</si>
  <si>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</si>
  <si>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</si>
  <si>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</si>
  <si>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</si>
  <si>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</si>
  <si>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</si>
  <si>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</si>
  <si>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</si>
  <si>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</si>
  <si>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</si>
  <si>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</si>
  <si>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</si>
  <si>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</si>
  <si>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</si>
  <si>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</si>
  <si>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</si>
  <si>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</si>
  <si>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</si>
  <si>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</si>
  <si>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</si>
  <si>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</si>
  <si>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</si>
  <si>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</si>
  <si>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</si>
  <si>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</si>
  <si>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</si>
  <si>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</si>
  <si>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</si>
  <si>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</si>
  <si>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</si>
  <si>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</si>
  <si>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</si>
  <si>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</si>
  <si>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</si>
  <si>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</si>
  <si>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</si>
  <si>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</si>
  <si>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</si>
  <si>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</si>
  <si>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</si>
  <si>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</si>
  <si>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</si>
  <si>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</si>
  <si>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</si>
  <si>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</si>
  <si>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</si>
  <si>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</si>
  <si>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</si>
  <si>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</si>
  <si>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</si>
  <si>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</si>
  <si>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</si>
  <si>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</si>
  <si>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</si>
  <si>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</si>
  <si>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</si>
  <si>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</si>
  <si>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</si>
  <si>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</si>
  <si>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</si>
  <si>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</si>
  <si>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</si>
  <si>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</si>
  <si>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</si>
  <si>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</si>
  <si>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</si>
  <si>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</si>
  <si>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</si>
  <si>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</si>
  <si>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</si>
  <si>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</si>
  <si>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</si>
  <si>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</si>
  <si>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</si>
  <si>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</si>
  <si>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</si>
  <si>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</si>
  <si>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</si>
  <si>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</si>
  <si>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</si>
  <si>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</si>
  <si>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</si>
  <si>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</si>
  <si>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</si>
  <si>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</si>
  <si>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</si>
  <si>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</si>
  <si>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</si>
  <si>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</si>
  <si>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</si>
  <si>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</si>
  <si>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</si>
  <si>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</si>
  <si>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</si>
  <si>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</si>
  <si>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</si>
  <si>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</si>
  <si>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</si>
  <si>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</si>
  <si>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</si>
  <si>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</si>
  <si>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</si>
  <si>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</si>
  <si>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</si>
  <si>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</si>
  <si>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</si>
  <si>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</si>
  <si>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</si>
  <si>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</si>
  <si>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</si>
  <si>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</si>
  <si>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</si>
  <si>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</si>
  <si>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</si>
  <si>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</si>
  <si>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</si>
  <si>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</si>
  <si>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</si>
  <si>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</si>
  <si>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</si>
  <si>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</si>
  <si>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</si>
  <si>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</si>
  <si>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</si>
  <si>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</si>
  <si>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</si>
  <si>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</si>
  <si>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</si>
  <si>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</si>
  <si>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</si>
  <si>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</si>
  <si>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</si>
  <si>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</si>
  <si>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</si>
  <si>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</si>
  <si>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</si>
  <si>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</si>
  <si>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</si>
  <si>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</si>
  <si>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</si>
  <si>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</si>
  <si>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</si>
  <si>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</si>
  <si>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</si>
  <si>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</si>
  <si>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</si>
  <si>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</si>
  <si>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</si>
  <si>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</si>
  <si>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</si>
  <si>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</si>
  <si>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</si>
  <si>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</si>
  <si>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</si>
  <si>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</si>
  <si>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</si>
  <si>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</si>
  <si>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</si>
  <si>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</si>
  <si>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</si>
  <si>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</si>
  <si>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</si>
  <si>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</si>
  <si>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</si>
  <si>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</si>
  <si>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</si>
  <si>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</si>
  <si>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</si>
  <si>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</si>
  <si>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</si>
  <si>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</si>
  <si>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</si>
  <si>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</si>
  <si>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</si>
  <si>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</si>
  <si>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</si>
  <si>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</si>
  <si>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</si>
  <si>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</si>
  <si>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</si>
  <si>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</si>
  <si>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</si>
  <si>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</si>
  <si>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</si>
  <si>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</si>
  <si>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</si>
  <si>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</si>
  <si>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</si>
  <si>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</si>
  <si>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</si>
  <si>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</si>
  <si>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</si>
  <si>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</si>
  <si>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</si>
  <si>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</si>
  <si>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</si>
  <si>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</si>
  <si>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</si>
  <si>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</si>
  <si>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</si>
  <si>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</si>
  <si>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</si>
  <si>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</si>
  <si>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</si>
  <si>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</si>
  <si>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</si>
  <si>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</si>
  <si>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</si>
  <si>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</si>
  <si>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</si>
  <si>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</si>
  <si>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</si>
  <si>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</si>
  <si>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</si>
  <si>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</si>
  <si>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</si>
  <si>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</si>
  <si>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</si>
  <si>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</si>
  <si>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</si>
  <si>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</si>
  <si>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</si>
  <si>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</si>
  <si>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</si>
  <si>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</si>
  <si>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</si>
  <si>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</si>
  <si>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</si>
  <si>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</si>
  <si>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</si>
  <si>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</si>
  <si>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</si>
  <si>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</si>
  <si>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</si>
  <si>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</si>
  <si>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</si>
  <si>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</si>
  <si>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</si>
  <si>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</si>
  <si>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</si>
  <si>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</si>
  <si>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</si>
  <si>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</si>
  <si>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</si>
  <si>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</si>
  <si>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</si>
  <si>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</si>
  <si>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</si>
  <si>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</si>
  <si>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</si>
  <si>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</si>
  <si>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</si>
  <si>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</si>
  <si>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</si>
  <si>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</si>
  <si>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</si>
  <si>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</si>
  <si>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</si>
  <si>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</si>
  <si>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</si>
  <si>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</si>
  <si>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</si>
  <si>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</si>
  <si>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</si>
  <si>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</si>
  <si>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</si>
  <si>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</si>
  <si>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</si>
  <si>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</si>
  <si>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</si>
  <si>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</si>
  <si>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</si>
  <si>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</si>
  <si>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</si>
  <si>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</si>
  <si>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</si>
  <si>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</si>
  <si>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</si>
  <si>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</si>
  <si>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</si>
  <si>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</si>
  <si>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</si>
  <si>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</si>
  <si>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</si>
  <si>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</si>
  <si>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</si>
  <si>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</si>
  <si>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</si>
  <si>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</si>
  <si>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</si>
  <si>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</si>
  <si>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</si>
  <si>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</si>
  <si>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</si>
  <si>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</si>
  <si>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</si>
  <si>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</si>
  <si>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</si>
  <si>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</si>
  <si>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</si>
  <si>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</si>
  <si>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</si>
  <si>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</si>
  <si>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</si>
  <si>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</si>
  <si>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</si>
  <si>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</si>
  <si>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</si>
  <si>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</si>
  <si>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</si>
  <si>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</si>
  <si>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</si>
  <si>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</si>
  <si>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</si>
  <si>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</si>
  <si>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</si>
  <si>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</si>
  <si>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</si>
  <si>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</si>
  <si>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</si>
  <si>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</si>
  <si>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</si>
  <si>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</si>
  <si>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</si>
  <si>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</si>
  <si>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</si>
  <si>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</si>
  <si>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</si>
  <si>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</si>
  <si>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</si>
  <si>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</si>
  <si>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</si>
  <si>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</si>
  <si>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</si>
  <si>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</si>
  <si>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</si>
  <si>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</si>
  <si>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</si>
  <si>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</si>
  <si>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</si>
  <si>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</si>
  <si>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</si>
  <si>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</si>
  <si>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</si>
  <si>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</si>
  <si>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</si>
  <si>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</si>
  <si>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</si>
  <si>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</si>
  <si>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</si>
  <si>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</si>
  <si>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</si>
  <si>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</si>
  <si>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</si>
  <si>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</si>
  <si>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</si>
  <si>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</si>
  <si>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</si>
  <si>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</si>
  <si>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</si>
  <si>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</si>
  <si>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</si>
  <si>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</si>
  <si>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</si>
  <si>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</si>
  <si>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</si>
  <si>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</si>
  <si>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</si>
  <si>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</si>
  <si>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</si>
  <si>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</si>
  <si>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</si>
  <si>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</si>
  <si>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</si>
  <si>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</si>
  <si>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</si>
  <si>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</si>
  <si>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</si>
  <si>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</si>
  <si>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</si>
  <si>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</si>
  <si>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</si>
  <si>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</si>
  <si>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</si>
  <si>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</si>
  <si>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</si>
  <si>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</si>
  <si>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</si>
  <si>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</si>
  <si>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</si>
  <si>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</si>
  <si>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</si>
  <si>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</si>
  <si>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</si>
  <si>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</si>
  <si>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</si>
  <si>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</si>
  <si>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</si>
  <si>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</si>
  <si>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</si>
  <si>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</si>
  <si>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</si>
  <si>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</si>
  <si>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</si>
  <si>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</si>
  <si>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</si>
  <si>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</si>
  <si>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</si>
  <si>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</si>
  <si>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</si>
  <si>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</si>
  <si>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</si>
  <si>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</si>
  <si>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</si>
  <si>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</si>
  <si>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</si>
  <si>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</si>
  <si>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</si>
  <si>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</si>
  <si>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</si>
  <si>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</si>
  <si>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</si>
  <si>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</si>
  <si>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</si>
  <si>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</si>
  <si>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</si>
  <si>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</si>
  <si>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</si>
  <si>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</si>
  <si>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</si>
  <si>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</si>
  <si>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</si>
  <si>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</si>
  <si>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</si>
  <si>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</si>
  <si>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</si>
  <si>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</si>
  <si>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</si>
  <si>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</si>
  <si>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</si>
  <si>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</si>
  <si>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</si>
  <si>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</si>
  <si>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</si>
  <si>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</si>
  <si>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</si>
  <si>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</si>
  <si>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</si>
  <si>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</si>
  <si>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</si>
  <si>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</si>
  <si>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</si>
  <si>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</si>
  <si>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</si>
  <si>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</si>
  <si>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</si>
  <si>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</si>
  <si>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</si>
  <si>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</si>
  <si>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</si>
  <si>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</si>
  <si>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</si>
  <si>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</si>
  <si>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</si>
  <si>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</si>
  <si>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</si>
  <si>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</si>
  <si>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</si>
  <si>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</si>
  <si>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</si>
  <si>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</si>
  <si>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</si>
  <si>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</si>
  <si>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</si>
  <si>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</si>
  <si>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</si>
  <si>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</si>
  <si>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</si>
  <si>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</si>
  <si>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</si>
  <si>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</si>
  <si>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</si>
  <si>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</si>
  <si>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</si>
  <si>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</si>
  <si>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</si>
  <si>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</si>
  <si>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</si>
  <si>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</si>
  <si>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</si>
  <si>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</si>
  <si>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</si>
  <si>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</si>
  <si>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</si>
  <si>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</si>
  <si>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</si>
  <si>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</si>
  <si>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</si>
  <si>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</si>
  <si>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</si>
  <si>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</si>
  <si>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</si>
  <si>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</si>
  <si>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</si>
  <si>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</si>
  <si>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</si>
  <si>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</si>
  <si>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</si>
  <si>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</si>
  <si>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</si>
  <si>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</si>
  <si>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</si>
  <si>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</si>
  <si>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</si>
  <si>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</si>
  <si>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</si>
  <si>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</si>
  <si>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</si>
  <si>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</si>
  <si>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</si>
  <si>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</si>
  <si>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</si>
  <si>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</si>
  <si>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</si>
  <si>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</si>
  <si>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</si>
  <si>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</si>
  <si>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</si>
  <si>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</si>
  <si>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</si>
  <si>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</si>
  <si>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</si>
  <si>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</si>
  <si>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</si>
  <si>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</si>
  <si>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</si>
  <si>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</si>
  <si>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</si>
  <si>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</si>
  <si>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</si>
  <si>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</si>
  <si>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</si>
  <si>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</si>
  <si>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</si>
  <si>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</si>
  <si>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</si>
  <si>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</si>
  <si>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</si>
  <si>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</si>
  <si>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</si>
  <si>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</si>
  <si>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</si>
  <si>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</si>
  <si>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</si>
  <si>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</si>
  <si>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</si>
  <si>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</si>
  <si>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</si>
  <si>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</si>
  <si>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</si>
  <si>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</si>
  <si>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</si>
  <si>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</si>
  <si>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</si>
  <si>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</si>
  <si>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</si>
  <si>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</si>
  <si>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</si>
  <si>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</si>
  <si>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</si>
  <si>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</si>
  <si>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</si>
  <si>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</si>
  <si>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</si>
  <si>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</si>
  <si>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</si>
  <si>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</si>
  <si>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</si>
  <si>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</si>
  <si>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</si>
  <si>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</si>
  <si>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</si>
  <si>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</si>
  <si>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</si>
  <si>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</si>
  <si>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</si>
  <si>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</si>
  <si>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</si>
  <si>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</si>
  <si>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</si>
  <si>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</si>
  <si>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</si>
  <si>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</si>
  <si>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</si>
  <si>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</si>
  <si>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</si>
  <si>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</si>
  <si>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</si>
  <si>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</si>
  <si>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</si>
  <si>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</si>
  <si>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</si>
  <si>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</si>
  <si>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</si>
  <si>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</si>
  <si>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</si>
  <si>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</si>
  <si>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</si>
  <si>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</si>
  <si>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</si>
  <si>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</si>
  <si>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</si>
  <si>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</si>
  <si>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</si>
  <si>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</si>
  <si>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</si>
  <si>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</si>
  <si>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</si>
  <si>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</si>
  <si>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</si>
  <si>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</si>
  <si>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</si>
  <si>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</si>
  <si>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</si>
  <si>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</si>
  <si>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</si>
  <si>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</si>
  <si>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</si>
  <si>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</si>
  <si>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</si>
  <si>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</si>
  <si>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</si>
  <si>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</si>
  <si>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</si>
  <si>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</si>
  <si>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</si>
  <si>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</si>
  <si>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</si>
  <si>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</si>
  <si>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</si>
  <si>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</si>
  <si>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</si>
  <si>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</si>
  <si>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</si>
  <si>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</si>
  <si>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</si>
  <si>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</si>
  <si>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</si>
  <si>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</si>
  <si>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</si>
  <si>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</si>
  <si>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</si>
  <si>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</si>
  <si>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</si>
  <si>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</si>
  <si>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</si>
  <si>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</si>
  <si>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</si>
  <si>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</si>
  <si>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</si>
  <si>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</si>
  <si>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</si>
  <si>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</si>
  <si>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</si>
  <si>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</si>
  <si>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</si>
  <si>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</si>
  <si>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</si>
  <si>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</si>
  <si>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</si>
  <si>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</si>
  <si>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</si>
  <si>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</si>
  <si>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</si>
  <si>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</si>
  <si>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</si>
  <si>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</si>
  <si>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</si>
  <si>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</si>
  <si>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</si>
  <si>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</si>
  <si>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</si>
  <si>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</si>
  <si>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</si>
  <si>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</si>
  <si>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</si>
  <si>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</si>
  <si>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</si>
  <si>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</si>
  <si>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</si>
  <si>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</si>
  <si>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</si>
  <si>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</si>
  <si>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</si>
  <si>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</si>
  <si>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</si>
  <si>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</si>
  <si>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</si>
  <si>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</si>
  <si>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</si>
  <si>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</si>
  <si>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</si>
  <si>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</si>
  <si>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</si>
  <si>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</si>
  <si>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</si>
  <si>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</si>
  <si>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</si>
  <si>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</si>
  <si>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</si>
  <si>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</si>
  <si>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</si>
  <si>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</si>
  <si>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</si>
  <si>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</si>
  <si>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</si>
  <si>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</si>
  <si>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</si>
  <si>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</si>
  <si>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</si>
  <si>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</si>
  <si>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</si>
  <si>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</si>
  <si>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</si>
  <si>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</si>
  <si>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</si>
  <si>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</si>
  <si>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</si>
  <si>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</si>
  <si>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</si>
  <si>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</si>
  <si>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</si>
  <si>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</si>
  <si>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</si>
  <si>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</si>
  <si>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</si>
  <si>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</si>
  <si>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</si>
  <si>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</si>
  <si>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</si>
  <si>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</si>
  <si>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</si>
  <si>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</si>
  <si>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</si>
  <si>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</si>
  <si>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</si>
  <si>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</si>
  <si>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</si>
  <si>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</si>
  <si>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</si>
  <si>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</si>
  <si>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</si>
  <si>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</si>
  <si>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</si>
  <si>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</si>
  <si>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</si>
  <si>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</si>
  <si>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</si>
  <si>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</si>
  <si>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</si>
  <si>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</si>
  <si>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</si>
  <si>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</si>
  <si>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</si>
  <si>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</si>
  <si>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</si>
  <si>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</si>
  <si>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</si>
  <si>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</si>
  <si>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</si>
  <si>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</si>
  <si>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</si>
  <si>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</si>
  <si>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</si>
  <si>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</si>
  <si>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</si>
  <si>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</si>
  <si>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</si>
  <si>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</si>
  <si>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</si>
  <si>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</si>
  <si>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</si>
  <si>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</si>
  <si>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</si>
  <si>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</si>
  <si>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</si>
  <si>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</si>
  <si>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</si>
  <si>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</si>
  <si>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</si>
  <si>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</si>
  <si>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</si>
  <si>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</si>
  <si>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</si>
  <si>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</si>
  <si>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</si>
  <si>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</si>
  <si>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</si>
  <si>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</si>
  <si>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</si>
  <si>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</si>
  <si>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</si>
  <si>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</si>
  <si>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</si>
  <si>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</si>
  <si>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</si>
  <si>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</si>
  <si>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</si>
  <si>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</si>
  <si>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</si>
  <si>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</si>
  <si>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</si>
  <si>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</si>
  <si>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</si>
  <si>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</si>
  <si>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</si>
  <si>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</si>
  <si>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</si>
  <si>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</si>
  <si>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</si>
  <si>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</si>
  <si>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</si>
  <si>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</si>
  <si>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</si>
  <si>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</si>
  <si>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</si>
  <si>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</si>
  <si>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</si>
  <si>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</si>
  <si>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</si>
  <si>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</si>
  <si>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</si>
  <si>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</si>
  <si>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</si>
  <si>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</si>
  <si>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</si>
  <si>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</si>
  <si>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</si>
  <si>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</si>
  <si>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</si>
  <si>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</si>
  <si>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</si>
  <si>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</si>
  <si>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</si>
  <si>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</si>
  <si>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</si>
  <si>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</si>
  <si>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</si>
  <si>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</si>
  <si>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</si>
  <si>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</si>
  <si>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</si>
  <si>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</si>
  <si>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</si>
  <si>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</si>
  <si>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</si>
  <si>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</si>
  <si>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</si>
  <si>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</si>
  <si>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</si>
  <si>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</si>
  <si>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</si>
  <si>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</si>
  <si>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</si>
  <si>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</si>
  <si>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</si>
  <si>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</si>
  <si>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</si>
  <si>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</si>
  <si>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</si>
  <si>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</si>
  <si>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</si>
  <si>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</si>
  <si>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</si>
  <si>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</si>
  <si>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</si>
  <si>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</si>
  <si>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</si>
  <si>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</si>
  <si>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</si>
  <si>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</si>
  <si>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</si>
  <si>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</si>
  <si>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</si>
  <si>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</si>
  <si>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</si>
  <si>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</si>
  <si>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</si>
  <si>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</si>
  <si>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</si>
  <si>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</si>
  <si>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</si>
  <si>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</si>
  <si>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</si>
  <si>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</si>
  <si>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</si>
  <si>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</si>
  <si>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</si>
  <si>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</si>
  <si>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</si>
  <si>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</si>
  <si>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</si>
  <si>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</si>
  <si>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</si>
  <si>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</si>
  <si>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</si>
  <si>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</si>
  <si>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</si>
  <si>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</si>
  <si>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</si>
  <si>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</si>
  <si>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</si>
  <si>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</si>
  <si>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</si>
  <si>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</si>
  <si>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</si>
  <si>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</si>
  <si>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</si>
  <si>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</si>
  <si>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</si>
  <si>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</si>
  <si>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</si>
  <si>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</si>
  <si>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</si>
  <si>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</si>
  <si>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</si>
  <si>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</si>
  <si>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</si>
  <si>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</si>
  <si>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</si>
  <si>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</si>
  <si>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</si>
  <si>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</si>
  <si>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</si>
  <si>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</si>
  <si>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</si>
  <si>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</si>
  <si>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</si>
  <si>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</si>
  <si>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</si>
  <si>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</si>
  <si>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</si>
  <si>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</si>
  <si>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</si>
  <si>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</si>
  <si>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</si>
  <si>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</si>
  <si>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</si>
  <si>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</si>
  <si>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</si>
  <si>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</si>
  <si>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</si>
  <si>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</si>
  <si>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</si>
  <si>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</si>
  <si>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</si>
  <si>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</si>
  <si>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</si>
  <si>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</si>
  <si>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</si>
  <si>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</si>
  <si>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</si>
  <si>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</si>
  <si>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</si>
  <si>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</si>
  <si>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</si>
  <si>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</si>
  <si>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</si>
  <si>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</si>
  <si>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</si>
  <si>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</si>
  <si>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</si>
  <si>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</si>
  <si>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</si>
  <si>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</si>
  <si>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</si>
  <si>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</si>
  <si>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</si>
  <si>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</si>
  <si>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</si>
  <si>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</si>
  <si>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</si>
  <si>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</si>
  <si>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</si>
  <si>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</si>
  <si>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</si>
  <si>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</si>
  <si>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</si>
  <si>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</si>
  <si>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</si>
  <si>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</si>
  <si>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</si>
  <si>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</si>
  <si>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</si>
  <si>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</si>
  <si>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</si>
  <si>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</si>
  <si>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</si>
  <si>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</si>
  <si>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</si>
  <si>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</si>
  <si>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</si>
  <si>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</si>
  <si>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</si>
  <si>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</si>
  <si>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</si>
  <si>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</si>
  <si>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</si>
  <si>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</si>
  <si>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</si>
  <si>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</si>
  <si>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</si>
  <si>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</si>
  <si>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</si>
  <si>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</si>
  <si>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</si>
  <si>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</si>
  <si>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</si>
  <si>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</si>
  <si>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</si>
  <si>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</si>
  <si>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</si>
  <si>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</si>
  <si>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</si>
  <si>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</si>
  <si>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</si>
  <si>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</si>
  <si>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</si>
  <si>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</si>
  <si>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</si>
  <si>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</si>
  <si>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</si>
  <si>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</si>
  <si>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</si>
  <si>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</si>
  <si>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</si>
  <si>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</si>
  <si>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</si>
  <si>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</si>
  <si>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</si>
  <si>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</si>
  <si>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</si>
  <si>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</si>
  <si>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</si>
  <si>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</si>
  <si>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</si>
  <si>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</si>
  <si>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</si>
  <si>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</si>
  <si>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</si>
  <si>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</si>
  <si>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</si>
  <si>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</si>
  <si>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</si>
  <si>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</si>
  <si>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</si>
  <si>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</si>
  <si>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</si>
  <si>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</si>
  <si>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</si>
  <si>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</si>
  <si>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</si>
  <si>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</si>
  <si>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</si>
  <si>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</si>
  <si>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</si>
  <si>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</si>
  <si>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</si>
  <si>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</si>
  <si>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</si>
  <si>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</si>
  <si>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</si>
  <si>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</si>
  <si>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</si>
  <si>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</si>
  <si>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</si>
  <si>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</si>
  <si>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</si>
  <si>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</si>
  <si>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</si>
  <si>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</si>
  <si>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</si>
  <si>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</si>
  <si>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</si>
  <si>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</si>
  <si>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</si>
  <si>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</si>
  <si>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</si>
  <si>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</si>
  <si>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</si>
  <si>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</si>
  <si>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</si>
  <si>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</si>
  <si>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</si>
  <si>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</si>
  <si>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</si>
  <si>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</si>
  <si>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</si>
  <si>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</si>
  <si>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</si>
  <si>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</si>
  <si>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</si>
  <si>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</si>
  <si>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</si>
  <si>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</si>
  <si>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</si>
  <si>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</si>
  <si>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</si>
  <si>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</si>
  <si>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</si>
  <si>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</si>
  <si>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</si>
  <si>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</si>
  <si>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</si>
  <si>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</si>
  <si>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</si>
  <si>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</si>
  <si>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</si>
  <si>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</si>
  <si>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</si>
  <si>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</si>
  <si>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</si>
  <si>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</si>
  <si>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</si>
  <si>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</si>
  <si>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</si>
  <si>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</si>
  <si>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</si>
  <si>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</si>
  <si>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</si>
  <si>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</si>
  <si>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</si>
  <si>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</si>
  <si>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</si>
  <si>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</si>
  <si>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</si>
  <si>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</si>
  <si>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</si>
  <si>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</si>
  <si>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</si>
  <si>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</si>
  <si>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</si>
  <si>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</si>
  <si>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</si>
  <si>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</si>
  <si>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</si>
  <si>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</si>
  <si>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</si>
  <si>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</si>
  <si>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</si>
  <si>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</si>
  <si>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</si>
  <si>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</si>
  <si>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</si>
  <si>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</si>
  <si>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</si>
  <si>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</si>
  <si>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</si>
  <si>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</si>
  <si>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</si>
  <si>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</si>
  <si>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</si>
  <si>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</si>
  <si>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</si>
  <si>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</si>
  <si>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</si>
  <si>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</si>
  <si>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</si>
  <si>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</si>
  <si>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</si>
  <si>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</si>
  <si>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</si>
  <si>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</si>
  <si>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</si>
  <si>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</si>
  <si>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</si>
  <si>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</si>
  <si>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</si>
  <si>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</si>
  <si>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</si>
  <si>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</si>
  <si>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</si>
  <si>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</si>
  <si>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</si>
  <si>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</si>
  <si>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</si>
  <si>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</si>
  <si>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</si>
  <si>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</si>
  <si>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</si>
  <si>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</si>
  <si>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</si>
  <si>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</si>
  <si>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</si>
  <si>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</si>
  <si>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</si>
  <si>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</si>
  <si>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</si>
  <si>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</si>
  <si>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</si>
  <si>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</si>
  <si>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</si>
  <si>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</si>
  <si>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</si>
  <si>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</si>
  <si>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</si>
  <si>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</si>
  <si>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</si>
  <si>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</si>
  <si>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</si>
  <si>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</si>
  <si>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</si>
  <si>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</si>
  <si>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</si>
  <si>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</si>
  <si>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</si>
  <si>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</si>
  <si>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</si>
  <si>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</si>
  <si>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</si>
  <si>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</si>
  <si>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</si>
  <si>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</si>
  <si>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</si>
  <si>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</si>
  <si>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</si>
  <si>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</si>
  <si>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</si>
  <si>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</si>
  <si>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</si>
  <si>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</si>
  <si>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</si>
  <si>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</si>
  <si>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</si>
  <si>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</si>
  <si>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</si>
  <si>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</si>
  <si>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</si>
  <si>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</si>
  <si>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</si>
  <si>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</si>
  <si>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</si>
  <si>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</si>
  <si>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</si>
  <si>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</si>
  <si>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</si>
  <si>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</si>
  <si>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</si>
  <si>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</si>
  <si>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</si>
  <si>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</si>
  <si>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</si>
  <si>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</si>
  <si>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</si>
  <si>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</si>
  <si>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</si>
  <si>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</si>
  <si>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</si>
  <si>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</si>
  <si>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</si>
  <si>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</si>
  <si>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</si>
  <si>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</si>
  <si>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</si>
  <si>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</si>
  <si>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</si>
  <si>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</si>
  <si>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</si>
  <si>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</si>
  <si>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</si>
  <si>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</si>
  <si>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</si>
  <si>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</si>
  <si>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</si>
  <si>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</si>
  <si>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</si>
  <si>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</si>
  <si>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</si>
  <si>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</si>
  <si>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</si>
  <si>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</si>
  <si>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</si>
  <si>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</si>
  <si>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</si>
  <si>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</si>
  <si>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</si>
  <si>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</si>
  <si>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</si>
  <si>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</si>
  <si>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</si>
  <si>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</si>
  <si>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</si>
  <si>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</si>
  <si>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</si>
  <si>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</si>
  <si>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</si>
  <si>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</si>
  <si>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</si>
  <si>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</si>
  <si>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</si>
  <si>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</si>
  <si>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</si>
  <si>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</si>
  <si>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</si>
  <si>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</si>
  <si>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</si>
  <si>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</si>
  <si>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</si>
  <si>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</si>
  <si>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</si>
  <si>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</si>
  <si>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</si>
  <si>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</si>
  <si>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</si>
  <si>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</si>
  <si>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</si>
  <si>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</si>
  <si>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</si>
  <si>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</si>
  <si>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</si>
  <si>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</si>
  <si>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</si>
  <si>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</si>
  <si>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</si>
  <si>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</si>
  <si>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</si>
  <si>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</si>
  <si>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</si>
  <si>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</si>
  <si>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</si>
  <si>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</si>
  <si>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</si>
  <si>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</si>
  <si>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</si>
  <si>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</si>
  <si>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</si>
  <si>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</si>
  <si>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</si>
  <si>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</si>
  <si>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</si>
  <si>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</si>
  <si>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</si>
  <si>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</si>
  <si>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</si>
  <si>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</si>
  <si>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</si>
  <si>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</si>
  <si>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</si>
  <si>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</si>
  <si>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</si>
  <si>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</si>
  <si>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</si>
  <si>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</si>
  <si>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</si>
  <si>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</si>
  <si>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</si>
  <si>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</si>
  <si>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</si>
  <si>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</si>
  <si>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</si>
  <si>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</si>
  <si>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</si>
  <si>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</si>
  <si>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</si>
  <si>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</si>
  <si>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</si>
  <si>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</si>
  <si>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</si>
  <si>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</si>
  <si>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</si>
  <si>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</si>
  <si>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</si>
  <si>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</si>
  <si>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</si>
  <si>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</si>
  <si>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</si>
  <si>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</si>
  <si>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</si>
  <si>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</si>
  <si>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</si>
  <si>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</si>
  <si>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</si>
  <si>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</si>
  <si>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</si>
  <si>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</si>
  <si>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</si>
  <si>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</si>
  <si>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</si>
  <si>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</si>
  <si>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</si>
  <si>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</si>
  <si>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</si>
  <si>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</si>
  <si>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</si>
  <si>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</si>
  <si>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</si>
  <si>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</si>
  <si>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</si>
  <si>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</si>
  <si>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</si>
  <si>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</si>
  <si>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</si>
  <si>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</si>
  <si>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</si>
  <si>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</si>
  <si>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</si>
  <si>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</si>
  <si>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</si>
  <si>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</si>
  <si>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</si>
  <si>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</si>
  <si>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</si>
  <si>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</si>
  <si>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</si>
  <si>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</si>
  <si>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</si>
  <si>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</si>
  <si>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</si>
  <si>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</si>
  <si>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</si>
  <si>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</si>
  <si>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</si>
  <si>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</si>
  <si>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</si>
  <si>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</si>
  <si>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</si>
  <si>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</si>
  <si>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</si>
  <si>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</si>
  <si>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</si>
  <si>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</si>
  <si>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</si>
  <si>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</si>
  <si>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</si>
  <si>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</si>
  <si>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</si>
  <si>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</si>
  <si>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</si>
  <si>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</si>
  <si>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</si>
  <si>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</si>
  <si>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</si>
  <si>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</si>
  <si>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</si>
  <si>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</si>
  <si>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</si>
  <si>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</si>
  <si>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</si>
  <si>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</si>
  <si>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</si>
  <si>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</si>
  <si>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</si>
  <si>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</si>
  <si>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</si>
  <si>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</si>
  <si>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</si>
  <si>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</si>
  <si>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</si>
  <si>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</si>
  <si>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</si>
  <si>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</si>
  <si>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</si>
  <si>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</si>
  <si>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</si>
  <si>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</si>
  <si>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</si>
  <si>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</si>
  <si>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</si>
  <si>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</si>
  <si>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</si>
  <si>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</si>
  <si>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</si>
  <si>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</si>
  <si>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</si>
  <si>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</si>
  <si>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</si>
  <si>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</si>
  <si>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</si>
  <si>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</si>
  <si>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</si>
  <si>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</si>
  <si>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</si>
  <si>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</si>
  <si>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</si>
  <si>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</si>
  <si>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</si>
  <si>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</si>
  <si>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</si>
  <si>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</si>
  <si>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</si>
  <si>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</si>
  <si>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</si>
  <si>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</si>
  <si>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</si>
  <si>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</si>
  <si>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</si>
  <si>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</si>
  <si>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</si>
  <si>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</si>
  <si>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</si>
  <si>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</si>
  <si>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</si>
  <si>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</si>
  <si>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</si>
  <si>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</si>
  <si>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</si>
  <si>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</si>
  <si>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</si>
  <si>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</si>
  <si>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</si>
  <si>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</si>
  <si>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</si>
  <si>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</si>
  <si>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</si>
  <si>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</si>
  <si>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</si>
  <si>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</si>
  <si>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</si>
  <si>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</si>
  <si>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</si>
  <si>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</si>
  <si>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</si>
  <si>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</si>
  <si>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</si>
  <si>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</si>
  <si>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</si>
  <si>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</si>
  <si>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</si>
  <si>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</si>
  <si>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</si>
  <si>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</si>
  <si>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</si>
  <si>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</si>
  <si>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</si>
  <si>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</si>
  <si>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</si>
  <si>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</si>
  <si>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</si>
  <si>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</si>
  <si>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</si>
  <si>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</si>
  <si>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</si>
  <si>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</si>
  <si>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</si>
  <si>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</si>
  <si>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</si>
  <si>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</si>
  <si>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</si>
  <si>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</si>
  <si>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</si>
  <si>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</si>
  <si>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</si>
  <si>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</si>
  <si>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</si>
  <si>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</si>
  <si>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</si>
  <si>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</si>
  <si>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</si>
  <si>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</si>
  <si>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</si>
  <si>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</si>
  <si>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</si>
  <si>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</si>
  <si>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</si>
  <si>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</si>
  <si>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</si>
  <si>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</si>
  <si>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</si>
  <si>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</si>
  <si>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</si>
  <si>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</si>
  <si>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</si>
  <si>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</si>
  <si>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</si>
  <si>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</si>
  <si>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</si>
  <si>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</si>
  <si>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</si>
  <si>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</si>
  <si>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</si>
  <si>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</si>
  <si>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</si>
  <si>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</si>
  <si>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</si>
  <si>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</si>
  <si>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</si>
  <si>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</si>
  <si>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</si>
  <si>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</si>
  <si>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</si>
  <si>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</si>
  <si>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</si>
  <si>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</si>
  <si>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</si>
  <si>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</si>
  <si>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</si>
  <si>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</si>
  <si>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</si>
  <si>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</si>
  <si>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</si>
  <si>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</si>
  <si>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</si>
  <si>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</si>
  <si>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</si>
  <si>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</si>
  <si>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</si>
  <si>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</si>
  <si>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</si>
  <si>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</si>
  <si>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</si>
  <si>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</si>
  <si>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</si>
  <si>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</si>
  <si>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</si>
  <si>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</si>
  <si>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</si>
  <si>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</si>
  <si>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</si>
  <si>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</si>
  <si>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</si>
  <si>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</si>
  <si>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</si>
  <si>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</si>
  <si>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</si>
  <si>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</si>
  <si>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</si>
  <si>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</si>
  <si>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</si>
  <si>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</si>
  <si>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</si>
  <si>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</si>
  <si>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</si>
  <si>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</si>
  <si>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</si>
  <si>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</si>
  <si>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</si>
  <si>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</si>
  <si>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</si>
  <si>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</si>
  <si>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</si>
  <si>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</si>
  <si>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</si>
  <si>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</si>
  <si>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</si>
  <si>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</si>
  <si>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</si>
  <si>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</si>
  <si>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</si>
  <si>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</si>
  <si>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</si>
  <si>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</si>
  <si>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</si>
  <si>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</si>
  <si>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</si>
  <si>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</si>
  <si>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</si>
  <si>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</si>
  <si>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</si>
  <si>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</si>
  <si>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</si>
  <si>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</si>
  <si>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</si>
  <si>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</si>
  <si>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</si>
  <si>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</si>
  <si>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</si>
  <si>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</si>
  <si>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</si>
  <si>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</si>
  <si>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</si>
  <si>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</si>
  <si>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</si>
  <si>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</si>
  <si>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</si>
  <si>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</si>
  <si>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</si>
  <si>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</si>
  <si>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</si>
  <si>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</si>
  <si>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</si>
  <si>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</si>
  <si>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</si>
  <si>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</si>
  <si>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</si>
  <si>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</si>
  <si>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</si>
  <si>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</si>
  <si>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</si>
  <si>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</si>
  <si>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</si>
  <si>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</si>
  <si>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</si>
  <si>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</si>
  <si>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</si>
  <si>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</si>
  <si>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</si>
  <si>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</si>
  <si>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</si>
  <si>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</si>
  <si>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</si>
  <si>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</si>
  <si>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</si>
  <si>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</si>
  <si>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</si>
  <si>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</si>
  <si>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</si>
  <si>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</si>
  <si>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</si>
  <si>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</si>
  <si>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</si>
  <si>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</si>
  <si>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</si>
  <si>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</si>
  <si>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</si>
  <si>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</si>
  <si>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</si>
  <si>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</si>
  <si>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</si>
  <si>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</si>
  <si>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</si>
  <si>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</si>
  <si>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</si>
  <si>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</si>
  <si>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</si>
  <si>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</si>
  <si>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</si>
  <si>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</si>
  <si>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</si>
  <si>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</si>
  <si>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</si>
  <si>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</si>
  <si>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</si>
  <si>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</si>
  <si>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</si>
  <si>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</si>
  <si>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</si>
  <si>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</si>
  <si>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</si>
  <si>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</si>
  <si>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</si>
  <si>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</si>
  <si>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</si>
  <si>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</si>
  <si>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</si>
  <si>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</si>
  <si>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</si>
  <si>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</si>
  <si>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</si>
  <si>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</si>
  <si>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</si>
  <si>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</si>
  <si>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</si>
  <si>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</si>
  <si>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</si>
  <si>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</si>
  <si>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</si>
  <si>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</si>
  <si>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</si>
  <si>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</si>
  <si>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</si>
  <si>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</si>
  <si>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</si>
  <si>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</si>
  <si>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</si>
  <si>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</si>
  <si>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</si>
  <si>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</si>
  <si>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</si>
  <si>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</si>
  <si>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</si>
  <si>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</si>
  <si>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</si>
  <si>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</si>
  <si>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</si>
  <si>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</si>
  <si>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</si>
  <si>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</si>
  <si>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</si>
  <si>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</si>
  <si>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</si>
  <si>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</si>
  <si>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</si>
  <si>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</si>
  <si>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</si>
  <si>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</si>
  <si>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</si>
  <si>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</si>
  <si>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</si>
  <si>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</si>
  <si>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</si>
  <si>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</si>
  <si>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</si>
  <si>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</si>
  <si>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</si>
  <si>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</si>
  <si>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</si>
  <si>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</si>
  <si>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</si>
  <si>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</si>
  <si>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</si>
  <si>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</si>
  <si>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</si>
  <si>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</si>
  <si>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</si>
  <si>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</si>
  <si>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</si>
  <si>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</si>
  <si>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</si>
  <si>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</si>
  <si>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</si>
  <si>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</si>
  <si>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</si>
  <si>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</si>
  <si>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</si>
  <si>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</si>
  <si>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</si>
  <si>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</si>
  <si>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</si>
  <si>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</si>
  <si>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</si>
  <si>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</si>
  <si>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</si>
  <si>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</si>
  <si>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</si>
  <si>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</si>
  <si>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</si>
  <si>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</si>
  <si>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</si>
  <si>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</si>
  <si>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</si>
  <si>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</si>
  <si>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</si>
  <si>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</si>
  <si>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</si>
  <si>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</si>
  <si>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</si>
  <si>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</si>
  <si>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</si>
  <si>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</si>
  <si>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</si>
  <si>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</si>
  <si>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</si>
  <si>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</si>
  <si>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</si>
  <si>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</si>
  <si>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</si>
  <si>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</si>
  <si>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</si>
  <si>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</si>
  <si>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</si>
  <si>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</si>
  <si>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</si>
  <si>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</si>
  <si>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</si>
  <si>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</si>
  <si>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</si>
  <si>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</si>
  <si>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</si>
  <si>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</si>
  <si>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</si>
  <si>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</si>
  <si>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</si>
  <si>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</si>
  <si>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</si>
  <si>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</si>
  <si>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</si>
  <si>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</si>
  <si>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</si>
  <si>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</si>
  <si>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</si>
  <si>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</si>
  <si>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</si>
  <si>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</si>
  <si>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</si>
  <si>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</si>
  <si>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</si>
  <si>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</si>
  <si>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</si>
  <si>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</si>
  <si>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</si>
  <si>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</si>
  <si>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</si>
  <si>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</si>
  <si>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</si>
  <si>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</si>
  <si>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</si>
  <si>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</si>
  <si>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</si>
  <si>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</si>
  <si>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</si>
  <si>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</si>
  <si>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</si>
  <si>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</si>
  <si>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</si>
  <si>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</si>
  <si>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</si>
  <si>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</si>
  <si>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</si>
  <si>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</si>
  <si>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</si>
  <si>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</si>
  <si>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</si>
  <si>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</si>
  <si>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</si>
  <si>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</si>
  <si>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</si>
  <si>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</si>
  <si>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</si>
  <si>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</si>
  <si>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</si>
  <si>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</si>
  <si>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</si>
  <si>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</si>
  <si>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</si>
  <si>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</si>
  <si>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</si>
  <si>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</si>
  <si>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</si>
  <si>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</si>
  <si>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</si>
  <si>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</si>
  <si>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</si>
  <si>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</si>
  <si>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</si>
  <si>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</si>
  <si>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</si>
  <si>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</si>
  <si>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</si>
  <si>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</si>
  <si>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</si>
  <si>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</si>
  <si>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</si>
  <si>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</si>
  <si>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</si>
  <si>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</si>
  <si>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</si>
  <si>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</si>
  <si>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</si>
  <si>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</si>
  <si>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</si>
  <si>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</si>
  <si>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</si>
  <si>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</si>
  <si>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</si>
  <si>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</si>
  <si>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</si>
  <si>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</si>
  <si>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</si>
  <si>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</si>
  <si>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</si>
  <si>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</si>
  <si>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</si>
  <si>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</si>
  <si>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</si>
  <si>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</si>
  <si>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</si>
  <si>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</si>
  <si>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</si>
  <si>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</si>
  <si>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</si>
  <si>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</si>
  <si>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</si>
  <si>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</si>
  <si>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</si>
  <si>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</si>
  <si>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</si>
  <si>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</si>
  <si>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</si>
  <si>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</si>
  <si>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</si>
  <si>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</si>
  <si>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</si>
  <si>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</si>
  <si>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</si>
  <si>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</si>
  <si>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</si>
  <si>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</si>
  <si>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</si>
  <si>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</si>
  <si>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</si>
  <si>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</si>
  <si>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</si>
  <si>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</si>
  <si>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</si>
  <si>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</si>
  <si>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</si>
  <si>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</si>
  <si>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</si>
  <si>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</si>
  <si>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</si>
  <si>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</si>
  <si>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</si>
  <si>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</si>
  <si>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</si>
  <si>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</si>
  <si>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</si>
  <si>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</si>
  <si>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</si>
  <si>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</si>
  <si>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</si>
  <si>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</si>
  <si>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</si>
  <si>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</si>
  <si>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</si>
  <si>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</si>
  <si>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</si>
  <si>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</si>
  <si>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</si>
  <si>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</si>
  <si>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</si>
  <si>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</si>
  <si>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</si>
  <si>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</si>
  <si>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</si>
  <si>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</si>
  <si>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</si>
  <si>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</si>
  <si>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</si>
  <si>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</si>
  <si>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</si>
  <si>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</si>
  <si>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</si>
  <si>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</si>
  <si>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</si>
  <si>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</si>
  <si>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</si>
  <si>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</si>
  <si>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</si>
  <si>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</si>
  <si>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</si>
  <si>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</si>
  <si>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</si>
  <si>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</si>
  <si>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</si>
  <si>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</si>
  <si>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</si>
  <si>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</si>
  <si>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</si>
  <si>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</si>
  <si>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</si>
  <si>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</si>
  <si>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</si>
  <si>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</si>
  <si>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</si>
  <si>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</si>
  <si>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</si>
  <si>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</si>
  <si>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</si>
  <si>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</si>
  <si>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</si>
  <si>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</si>
  <si>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</si>
  <si>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</si>
  <si>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</si>
  <si>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</si>
  <si>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</si>
  <si>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</si>
  <si>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</si>
  <si>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</si>
  <si>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</si>
  <si>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</si>
  <si>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</si>
  <si>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</si>
  <si>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</si>
  <si>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</si>
  <si>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</si>
  <si>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</si>
  <si>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</si>
  <si>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</si>
  <si>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</si>
  <si>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</si>
  <si>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</si>
  <si>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</si>
  <si>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</si>
  <si>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</si>
  <si>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</si>
  <si>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</si>
  <si>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</si>
  <si>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</si>
  <si>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</si>
  <si>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</si>
  <si>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</si>
  <si>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</si>
  <si>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</si>
  <si>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</si>
  <si>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</si>
  <si>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</si>
  <si>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</si>
  <si>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</si>
  <si>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</si>
  <si>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</si>
  <si>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</si>
  <si>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</si>
  <si>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</si>
  <si>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</si>
  <si>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</si>
  <si>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</si>
  <si>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</si>
  <si>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</si>
  <si>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</si>
  <si>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</si>
  <si>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</si>
  <si>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</si>
  <si>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</si>
  <si>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</si>
  <si>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</si>
  <si>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</si>
  <si>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</si>
  <si>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</si>
  <si>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</si>
  <si>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</si>
  <si>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</si>
  <si>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</si>
  <si>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</si>
  <si>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</si>
  <si>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</si>
  <si>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</si>
  <si>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</si>
  <si>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</si>
  <si>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</si>
  <si>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</si>
  <si>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</si>
  <si>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</si>
  <si>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</si>
  <si>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</si>
  <si>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</si>
  <si>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</si>
  <si>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</si>
  <si>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</si>
  <si>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</si>
  <si>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</si>
  <si>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</si>
  <si>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</si>
  <si>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</si>
  <si>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</si>
  <si>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</si>
  <si>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</si>
  <si>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</si>
  <si>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</si>
  <si>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</si>
  <si>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</si>
  <si>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</si>
  <si>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</si>
  <si>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</si>
  <si>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</si>
  <si>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</si>
  <si>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</si>
  <si>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</si>
  <si>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</si>
  <si>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</si>
  <si>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</si>
  <si>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</si>
  <si>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</si>
  <si>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</si>
  <si>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</si>
  <si>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</si>
  <si>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</si>
  <si>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</si>
  <si>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</si>
  <si>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</si>
  <si>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</si>
  <si>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</si>
  <si>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</si>
  <si>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</si>
  <si>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</si>
  <si>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</si>
  <si>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</si>
  <si>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</si>
  <si>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</si>
  <si>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</si>
  <si>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</si>
  <si>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</si>
  <si>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</si>
  <si>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</si>
  <si>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</si>
  <si>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</si>
  <si>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</si>
  <si>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</si>
  <si>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</si>
  <si>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</si>
  <si>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</si>
  <si>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</si>
  <si>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</si>
  <si>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</si>
  <si>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</si>
  <si>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</si>
  <si>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</si>
  <si>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</si>
  <si>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</si>
  <si>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</si>
  <si>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</si>
  <si>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</si>
  <si>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</si>
  <si>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</si>
  <si>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</si>
  <si>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</si>
  <si>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</si>
  <si>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</si>
  <si>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</si>
  <si>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</si>
  <si>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</si>
  <si>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</si>
  <si>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</si>
  <si>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</si>
  <si>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</si>
  <si>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</si>
  <si>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</si>
  <si>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</si>
  <si>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</si>
  <si>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</si>
  <si>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</si>
  <si>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</si>
  <si>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</si>
  <si>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</si>
  <si>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</si>
  <si>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</si>
  <si>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</si>
  <si>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</si>
  <si>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</si>
  <si>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</si>
  <si>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</si>
  <si>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</si>
  <si>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</si>
  <si>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</si>
  <si>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</si>
  <si>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</si>
  <si>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</si>
  <si>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</si>
  <si>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</si>
  <si>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</si>
  <si>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</si>
  <si>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</si>
  <si>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</si>
  <si>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</si>
  <si>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</si>
  <si>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</si>
  <si>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</si>
  <si>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</si>
  <si>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</si>
  <si>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</si>
  <si>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</si>
  <si>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</si>
  <si>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</si>
  <si>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</si>
  <si>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</si>
  <si>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</si>
  <si>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</si>
  <si>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</si>
  <si>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</si>
  <si>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</si>
  <si>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</si>
  <si>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</si>
  <si>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</si>
  <si>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</si>
  <si>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</si>
  <si>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</si>
  <si>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</si>
  <si>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</si>
  <si>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</si>
  <si>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</si>
  <si>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</si>
  <si>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</si>
  <si>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</si>
  <si>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</si>
  <si>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</si>
  <si>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</si>
  <si>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</si>
  <si>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</si>
  <si>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</si>
  <si>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</si>
  <si>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</si>
  <si>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</si>
  <si>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</si>
  <si>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</si>
  <si>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</si>
  <si>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</si>
  <si>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</si>
  <si>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</si>
  <si>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</si>
  <si>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</si>
  <si>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</si>
  <si>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</si>
  <si>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</si>
  <si>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</si>
  <si>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</si>
  <si>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</si>
  <si>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</si>
  <si>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</si>
  <si>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</si>
  <si>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</si>
  <si>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</si>
  <si>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</si>
  <si>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</si>
  <si>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</si>
  <si>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</si>
  <si>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</si>
  <si>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</si>
  <si>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</si>
  <si>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</si>
  <si>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</si>
  <si>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</si>
  <si>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</si>
  <si>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</si>
  <si>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</si>
  <si>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</si>
  <si>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</si>
  <si>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</si>
  <si>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</si>
  <si>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</si>
  <si>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</si>
  <si>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</si>
  <si>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</si>
  <si>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</si>
  <si>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</si>
  <si>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</si>
  <si>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</si>
  <si>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</si>
  <si>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</si>
  <si>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</si>
  <si>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</si>
  <si>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</si>
  <si>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</si>
  <si>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</si>
  <si>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</si>
  <si>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</si>
  <si>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</si>
  <si>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</si>
  <si>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</si>
  <si>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</si>
  <si>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</si>
  <si>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</si>
  <si>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</si>
  <si>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</si>
  <si>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</si>
  <si>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</si>
  <si>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</si>
  <si>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</si>
  <si>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</si>
  <si>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</si>
  <si>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</si>
  <si>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</si>
  <si>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</si>
  <si>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</si>
  <si>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</si>
  <si>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</si>
  <si>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</si>
  <si>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</si>
  <si>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</si>
  <si>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</si>
  <si>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</si>
  <si>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</si>
  <si>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</si>
  <si>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</si>
  <si>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</si>
  <si>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</si>
  <si>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</si>
  <si>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</si>
  <si>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</si>
  <si>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</si>
  <si>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</si>
  <si>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</si>
  <si>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</si>
  <si>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</si>
  <si>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</si>
  <si>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</si>
  <si>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</si>
  <si>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</si>
  <si>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</si>
  <si>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</si>
  <si>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</si>
  <si>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</si>
  <si>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</si>
  <si>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</si>
  <si>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</si>
  <si>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</si>
  <si>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</si>
  <si>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</si>
  <si>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</si>
  <si>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</si>
  <si>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</si>
  <si>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</si>
  <si>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</si>
  <si>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</si>
  <si>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</si>
  <si>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</si>
  <si>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</si>
  <si>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</si>
  <si>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</si>
  <si>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</si>
  <si>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</si>
  <si>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</si>
  <si>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</si>
  <si>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</si>
  <si>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</si>
  <si>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</si>
  <si>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</si>
  <si>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</si>
  <si>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</si>
  <si>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</si>
  <si>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</si>
  <si>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</si>
  <si>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</si>
  <si>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</si>
  <si>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</si>
  <si>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</si>
  <si>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</si>
  <si>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</si>
  <si>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</si>
  <si>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</si>
  <si>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</si>
  <si>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</si>
  <si>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</si>
  <si>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</si>
  <si>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</si>
  <si>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</si>
  <si>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</si>
  <si>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</si>
  <si>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</si>
  <si>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</si>
  <si>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</si>
  <si>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</si>
  <si>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</si>
  <si>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</si>
  <si>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</si>
  <si>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</si>
  <si>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</si>
  <si>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</si>
  <si>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</si>
  <si>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</si>
  <si>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</si>
  <si>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</si>
  <si>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</si>
  <si>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</si>
  <si>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</si>
  <si>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</si>
  <si>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</si>
  <si>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</si>
  <si>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</si>
  <si>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</si>
  <si>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</si>
  <si>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</si>
  <si>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</si>
  <si>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</si>
  <si>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</si>
  <si>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</si>
  <si>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</si>
  <si>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</si>
  <si>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</si>
  <si>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</si>
  <si>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</si>
  <si>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</si>
  <si>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</si>
  <si>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</si>
  <si>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</si>
  <si>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</si>
  <si>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</si>
  <si>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</si>
  <si>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</si>
  <si>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</si>
  <si>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</si>
  <si>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</si>
  <si>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</si>
  <si>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</si>
  <si>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</si>
  <si>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</si>
  <si>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</si>
  <si>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</si>
  <si>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</si>
  <si>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</si>
  <si>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</si>
  <si>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</si>
  <si>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</si>
  <si>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</si>
  <si>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</si>
  <si>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</si>
  <si>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</si>
  <si>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</si>
  <si>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</si>
  <si>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</si>
  <si>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</si>
  <si>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</si>
  <si>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</si>
  <si>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</si>
  <si>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</si>
  <si>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</si>
  <si>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</si>
  <si>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</si>
  <si>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</si>
  <si>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</si>
  <si>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</si>
  <si>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</si>
  <si>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</si>
  <si>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</si>
  <si>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</si>
  <si>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</si>
  <si>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</si>
  <si>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</si>
  <si>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</si>
  <si>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</si>
  <si>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</si>
  <si>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</si>
  <si>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</si>
  <si>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</si>
  <si>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</si>
  <si>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</si>
  <si>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</si>
  <si>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</si>
  <si>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</si>
  <si>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</si>
  <si>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</si>
  <si>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</si>
  <si>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</si>
  <si>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</si>
  <si>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</si>
  <si>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</si>
  <si>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</si>
  <si>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</si>
  <si>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</si>
  <si>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</si>
  <si>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</si>
  <si>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</si>
  <si>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</si>
  <si>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</si>
  <si>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</si>
  <si>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</si>
  <si>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</si>
  <si>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</si>
  <si>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</si>
  <si>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</si>
  <si>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</si>
  <si>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</si>
  <si>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</si>
  <si>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</si>
  <si>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</si>
  <si>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</si>
  <si>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</si>
  <si>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</si>
  <si>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</si>
  <si>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</si>
  <si>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</si>
  <si>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</si>
  <si>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</si>
  <si>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</si>
  <si>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</si>
  <si>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</si>
  <si>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</si>
  <si>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</si>
  <si>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</si>
  <si>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</si>
  <si>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</si>
  <si>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</si>
  <si>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</si>
  <si>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</si>
  <si>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</si>
  <si>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</si>
  <si>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</si>
  <si>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</si>
  <si>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</si>
  <si>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</si>
  <si>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</si>
  <si>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</si>
  <si>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</si>
  <si>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</si>
  <si>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</si>
  <si>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</si>
  <si>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</si>
  <si>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</si>
  <si>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</si>
  <si>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</si>
  <si>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</si>
  <si>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</si>
  <si>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</si>
  <si>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</si>
  <si>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</si>
  <si>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</si>
  <si>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</si>
  <si>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</si>
  <si>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</si>
  <si>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</si>
  <si>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</si>
  <si>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</si>
  <si>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</si>
  <si>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</si>
  <si>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</si>
  <si>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</si>
  <si>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</si>
  <si>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</si>
  <si>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</si>
  <si>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</si>
  <si>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</si>
  <si>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</si>
  <si>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</si>
  <si>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</si>
  <si>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</si>
  <si>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</si>
  <si>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</si>
  <si>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</si>
  <si>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</si>
  <si>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</si>
  <si>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</si>
  <si>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</si>
  <si>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</si>
  <si>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</si>
  <si>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</si>
  <si>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</si>
  <si>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</si>
  <si>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</si>
  <si>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</si>
  <si>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</si>
  <si>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</si>
  <si>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</si>
  <si>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</si>
  <si>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</si>
  <si>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</si>
  <si>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</si>
  <si>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</si>
  <si>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</si>
  <si>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</si>
  <si>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</si>
  <si>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</si>
  <si>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</si>
  <si>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</si>
  <si>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</si>
  <si>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</si>
  <si>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</si>
  <si>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</si>
  <si>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</si>
  <si>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</si>
  <si>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</si>
  <si>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</si>
  <si>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</si>
  <si>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</si>
  <si>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</si>
  <si>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</si>
  <si>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</si>
  <si>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</si>
  <si>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</si>
  <si>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</si>
  <si>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</si>
  <si>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</si>
  <si>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</si>
  <si>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</si>
  <si>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</si>
  <si>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</si>
  <si>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</si>
  <si>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</si>
  <si>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</si>
  <si>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</si>
  <si>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</si>
  <si>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</si>
  <si>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</si>
  <si>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</si>
  <si>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</si>
  <si>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</si>
  <si>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</si>
  <si>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</si>
  <si>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</si>
  <si>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</si>
  <si>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</si>
  <si>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</si>
  <si>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</si>
  <si>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</si>
  <si>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</si>
  <si>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</si>
  <si>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</si>
  <si>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</si>
  <si>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</si>
  <si>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</si>
  <si>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</si>
  <si>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</si>
  <si>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</si>
  <si>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</si>
  <si>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</si>
  <si>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</si>
  <si>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</si>
  <si>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</si>
  <si>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</si>
  <si>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</si>
  <si>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</si>
  <si>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</si>
  <si>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</si>
  <si>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</si>
  <si>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</si>
  <si>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</si>
  <si>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</si>
  <si>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</si>
  <si>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</si>
  <si>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</si>
  <si>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</si>
  <si>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</si>
  <si>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</si>
  <si>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</si>
  <si>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</si>
  <si>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</si>
  <si>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</si>
  <si>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</si>
  <si>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</si>
  <si>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</si>
  <si>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</si>
  <si>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</si>
  <si>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</si>
  <si>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</si>
  <si>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</si>
  <si>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</si>
  <si>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</si>
  <si>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</si>
  <si>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</si>
  <si>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</si>
  <si>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</si>
  <si>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</si>
  <si>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</si>
  <si>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</si>
  <si>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</si>
  <si>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</si>
  <si>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</si>
  <si>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</si>
  <si>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</si>
  <si>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</si>
  <si>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</si>
  <si>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</si>
  <si>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</si>
  <si>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</si>
  <si>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</si>
  <si>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</si>
  <si>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</si>
  <si>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</si>
  <si>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</si>
  <si>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</si>
  <si>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</si>
  <si>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</si>
  <si>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</si>
  <si>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</si>
  <si>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</si>
  <si>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</si>
  <si>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</si>
  <si>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</si>
  <si>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</si>
  <si>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</si>
  <si>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</si>
  <si>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</si>
  <si>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</si>
  <si>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</si>
  <si>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</si>
  <si>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</si>
  <si>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</si>
  <si>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</si>
  <si>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</si>
  <si>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</si>
  <si>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</si>
  <si>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</si>
  <si>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</si>
  <si>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</si>
  <si>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</si>
  <si>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</si>
  <si>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</si>
  <si>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</si>
  <si>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</si>
  <si>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</si>
  <si>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</si>
  <si>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</si>
  <si>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</si>
  <si>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</si>
  <si>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</si>
  <si>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</si>
  <si>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</si>
  <si>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</si>
  <si>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</si>
  <si>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</si>
  <si>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</si>
  <si>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</si>
  <si>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</si>
  <si>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</si>
  <si>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</si>
  <si>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</si>
  <si>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</si>
  <si>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</si>
  <si>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</si>
  <si>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</si>
  <si>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</si>
  <si>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</si>
  <si>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</si>
  <si>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</si>
  <si>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</si>
  <si>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</si>
  <si>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</si>
  <si>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</si>
  <si>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</si>
  <si>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</si>
  <si>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</si>
  <si>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</si>
  <si>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</si>
  <si>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</si>
  <si>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</si>
  <si>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</si>
  <si>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</si>
  <si>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</si>
  <si>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</si>
  <si>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</si>
  <si>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</si>
  <si>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</si>
  <si>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</si>
  <si>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</si>
  <si>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</si>
  <si>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</si>
  <si>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</si>
  <si>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</si>
  <si>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</si>
  <si>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</si>
  <si>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</si>
  <si>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</si>
  <si>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</si>
  <si>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</si>
  <si>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</si>
  <si>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</si>
  <si>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</si>
  <si>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</si>
  <si>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</si>
  <si>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</si>
  <si>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</si>
  <si>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</si>
  <si>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</si>
  <si>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</si>
  <si>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</si>
  <si>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</si>
  <si>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</si>
  <si>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</si>
  <si>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</si>
  <si>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</si>
  <si>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</si>
  <si>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</si>
  <si>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</si>
  <si>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</si>
  <si>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</si>
  <si>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</si>
  <si>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</si>
  <si>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</si>
  <si>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</si>
  <si>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</si>
  <si>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</si>
  <si>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</si>
  <si>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</si>
  <si>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</si>
  <si>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</si>
  <si>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</si>
  <si>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</si>
  <si>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</si>
  <si>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</si>
  <si>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</si>
  <si>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</si>
  <si>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</si>
  <si>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</si>
  <si>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</si>
  <si>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</si>
  <si>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</si>
  <si>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</si>
  <si>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</si>
  <si>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</si>
  <si>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</si>
  <si>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</si>
  <si>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</si>
  <si>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</si>
  <si>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</si>
  <si>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</si>
  <si>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</si>
  <si>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</si>
  <si>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</si>
  <si>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</si>
  <si>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</si>
  <si>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</si>
  <si>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</si>
  <si>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</si>
  <si>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</si>
  <si>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</si>
  <si>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</si>
  <si>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</si>
  <si>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</si>
  <si>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</si>
  <si>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</si>
  <si>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</si>
  <si>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</si>
  <si>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</si>
  <si>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</si>
  <si>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</si>
  <si>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</si>
  <si>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</si>
  <si>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</si>
  <si>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</si>
  <si>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</si>
  <si>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</si>
  <si>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</si>
  <si>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</si>
  <si>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</si>
  <si>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</si>
  <si>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</si>
  <si>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</si>
  <si>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</si>
  <si>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</si>
  <si>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</si>
  <si>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</si>
  <si>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</si>
  <si>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</si>
  <si>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</si>
  <si>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</si>
  <si>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</si>
  <si>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</si>
  <si>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</si>
  <si>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</si>
  <si>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</si>
  <si>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</si>
  <si>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</si>
  <si>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</si>
  <si>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</si>
  <si>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</si>
  <si>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</si>
  <si>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</si>
  <si>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</si>
  <si>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</si>
  <si>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</si>
  <si>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</si>
  <si>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</si>
  <si>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</si>
  <si>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</si>
  <si>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</si>
  <si>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</si>
  <si>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</si>
  <si>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</si>
  <si>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</si>
  <si>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</si>
  <si>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</si>
  <si>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</si>
  <si>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</si>
  <si>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</si>
  <si>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</si>
  <si>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</si>
  <si>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</si>
  <si>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</si>
  <si>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</si>
  <si>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</si>
  <si>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</si>
  <si>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</si>
  <si>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</si>
  <si>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</si>
  <si>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</si>
  <si>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</si>
  <si>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</si>
  <si>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</si>
  <si>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</si>
  <si>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</si>
  <si>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</si>
  <si>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</si>
  <si>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</si>
  <si>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</si>
  <si>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</si>
  <si>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</si>
  <si>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</si>
  <si>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</si>
  <si>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</si>
  <si>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</si>
  <si>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</si>
  <si>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</si>
  <si>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</si>
  <si>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</si>
  <si>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</si>
  <si>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</si>
  <si>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</si>
  <si>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</si>
  <si>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</si>
  <si>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</si>
  <si>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</si>
  <si>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</si>
  <si>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</si>
  <si>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</si>
  <si>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</si>
  <si>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</si>
  <si>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</si>
  <si>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</si>
  <si>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</si>
  <si>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</si>
  <si>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</si>
  <si>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</si>
  <si>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</si>
  <si>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</si>
  <si>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</si>
  <si>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</si>
  <si>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</si>
  <si>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</si>
  <si>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</si>
  <si>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</si>
  <si>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</si>
  <si>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</si>
  <si>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</si>
  <si>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</si>
  <si>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</si>
  <si>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</si>
  <si>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</si>
  <si>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</si>
  <si>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</si>
  <si>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</si>
  <si>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</si>
  <si>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</si>
  <si>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</si>
  <si>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</si>
  <si>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</si>
  <si>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</si>
  <si>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</si>
  <si>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</si>
  <si>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</si>
  <si>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</si>
  <si>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</si>
  <si>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</si>
  <si>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</si>
  <si>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</si>
  <si>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</si>
  <si>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</si>
  <si>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</si>
  <si>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</si>
  <si>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</si>
  <si>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</si>
  <si>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</si>
  <si>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</si>
  <si>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</si>
  <si>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</si>
  <si>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</si>
  <si>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</si>
  <si>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</si>
  <si>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</si>
  <si>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</si>
  <si>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</si>
  <si>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</si>
  <si>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</si>
  <si>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</si>
  <si>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</si>
  <si>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</si>
  <si>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</si>
  <si>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</si>
  <si>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</si>
  <si>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</si>
  <si>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</si>
  <si>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</si>
  <si>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</si>
  <si>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</si>
  <si>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</si>
  <si>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</si>
  <si>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</si>
  <si>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</si>
  <si>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</si>
  <si>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</si>
  <si>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</si>
  <si>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</si>
  <si>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</si>
  <si>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</si>
  <si>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</si>
  <si>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</si>
  <si>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</si>
  <si>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</si>
  <si>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</si>
  <si>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</si>
  <si>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</si>
  <si>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</si>
  <si>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</si>
  <si>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</si>
  <si>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</si>
  <si>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</si>
  <si>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</si>
  <si>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</si>
  <si>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</si>
  <si>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</si>
  <si>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</si>
  <si>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</si>
  <si>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</si>
  <si>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</si>
  <si>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</si>
  <si>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</si>
  <si>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</si>
  <si>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</si>
  <si>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</si>
  <si>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</si>
  <si>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</si>
  <si>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</si>
  <si>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</si>
  <si>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</si>
  <si>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</si>
  <si>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</si>
  <si>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</si>
  <si>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</si>
  <si>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</si>
  <si>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</si>
  <si>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</si>
  <si>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</si>
  <si>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</si>
  <si>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</si>
  <si>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</si>
  <si>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</si>
  <si>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</si>
  <si>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</si>
  <si>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</si>
  <si>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</si>
  <si>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</si>
  <si>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</si>
  <si>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</si>
  <si>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</si>
  <si>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</si>
  <si>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</si>
  <si>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</si>
  <si>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</si>
  <si>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</si>
  <si>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</si>
  <si>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</si>
  <si>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</si>
  <si>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</si>
  <si>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</si>
  <si>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</si>
  <si>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</si>
  <si>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</si>
  <si>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</si>
  <si>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</si>
  <si>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</si>
  <si>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</si>
  <si>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</si>
  <si>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</si>
  <si>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</si>
  <si>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</si>
  <si>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</si>
  <si>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</si>
  <si>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</si>
  <si>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</si>
  <si>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</si>
  <si>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</si>
  <si>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</si>
  <si>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</si>
  <si>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</si>
  <si>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</si>
  <si>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</si>
  <si>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</si>
  <si>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</si>
  <si>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</si>
  <si>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</si>
  <si>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</si>
  <si>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</si>
  <si>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</si>
  <si>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</si>
  <si>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</si>
  <si>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</si>
  <si>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</si>
  <si>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</si>
  <si>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</si>
  <si>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</si>
  <si>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</si>
  <si>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</si>
  <si>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</si>
  <si>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</si>
  <si>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</si>
  <si>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</si>
  <si>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</si>
  <si>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</si>
  <si>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</si>
  <si>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</si>
  <si>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</si>
  <si>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</si>
  <si>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</si>
  <si>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</si>
  <si>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</si>
  <si>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</si>
  <si>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</si>
  <si>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</si>
  <si>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</si>
  <si>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</si>
  <si>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</si>
  <si>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</si>
  <si>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</si>
  <si>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</si>
  <si>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</si>
  <si>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</si>
  <si>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</si>
  <si>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</si>
  <si>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</si>
  <si>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</si>
  <si>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</si>
  <si>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</si>
  <si>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</si>
  <si>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</si>
  <si>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</si>
  <si>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</si>
  <si>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</si>
  <si>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</si>
  <si>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</si>
  <si>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</si>
  <si>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</si>
  <si>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</si>
  <si>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</si>
  <si>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</si>
  <si>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</si>
  <si>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</si>
  <si>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</si>
  <si>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</si>
  <si>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</si>
  <si>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</si>
  <si>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</si>
  <si>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</si>
  <si>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</si>
  <si>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</si>
  <si>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</si>
  <si>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</si>
  <si>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</si>
  <si>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</si>
  <si>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</si>
  <si>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</si>
  <si>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</si>
  <si>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</si>
  <si>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</si>
  <si>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</si>
  <si>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</si>
  <si>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</si>
  <si>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</si>
  <si>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</si>
  <si>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</si>
  <si>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</si>
  <si>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</si>
  <si>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</si>
  <si>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</si>
  <si>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</si>
  <si>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</si>
  <si>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</si>
  <si>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</si>
  <si>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</si>
  <si>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</si>
  <si>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</si>
  <si>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</si>
  <si>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</si>
  <si>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</si>
  <si>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</si>
  <si>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</si>
  <si>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</si>
  <si>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</si>
  <si>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</si>
  <si>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</si>
  <si>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</si>
  <si>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</si>
  <si>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</si>
  <si>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</si>
  <si>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</si>
  <si>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</si>
  <si>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</si>
  <si>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</si>
  <si>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</si>
  <si>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</si>
  <si>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</si>
  <si>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</si>
  <si>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</si>
  <si>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</si>
  <si>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</si>
  <si>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</si>
  <si>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</si>
  <si>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</si>
  <si>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</si>
  <si>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</si>
  <si>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</si>
  <si>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</si>
  <si>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</si>
  <si>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</si>
  <si>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</si>
  <si>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</si>
  <si>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</si>
  <si>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</si>
  <si>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</si>
  <si>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</si>
  <si>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</si>
  <si>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</si>
  <si>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</si>
  <si>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</si>
  <si>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</si>
  <si>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</si>
  <si>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</si>
  <si>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</si>
  <si>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</si>
  <si>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</si>
  <si>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</si>
  <si>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</si>
  <si>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</si>
  <si>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</si>
  <si>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</si>
  <si>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</si>
  <si>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</si>
  <si>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</si>
  <si>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</si>
  <si>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</si>
  <si>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</si>
  <si>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</si>
  <si>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</si>
  <si>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</si>
  <si>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</si>
  <si>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</si>
  <si>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</si>
  <si>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</si>
  <si>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</si>
  <si>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</si>
  <si>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</si>
  <si>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</si>
  <si>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</si>
  <si>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</si>
  <si>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</si>
  <si>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</si>
  <si>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</si>
  <si>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</si>
  <si>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</si>
  <si>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</si>
  <si>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</si>
  <si>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</si>
  <si>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</si>
  <si>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</si>
  <si>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</si>
  <si>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</si>
  <si>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</si>
  <si>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</si>
  <si>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</si>
  <si>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</si>
  <si>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</si>
  <si>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</si>
  <si>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</si>
  <si>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</si>
  <si>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</si>
  <si>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</si>
  <si>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</si>
  <si>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</si>
  <si>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</si>
  <si>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</si>
  <si>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</si>
  <si>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</si>
  <si>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</si>
  <si>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</si>
  <si>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</si>
  <si>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</si>
  <si>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</si>
  <si>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</si>
  <si>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</si>
  <si>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</si>
  <si>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</si>
  <si>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</si>
  <si>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</si>
  <si>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</si>
  <si>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</si>
  <si>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</si>
  <si>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</si>
  <si>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</si>
  <si>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</si>
  <si>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</si>
  <si>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</si>
  <si>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</si>
  <si>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</si>
  <si>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</si>
  <si>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</si>
  <si>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</si>
  <si>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</si>
  <si>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</si>
  <si>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</si>
  <si>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</si>
  <si>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</si>
  <si>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</si>
  <si>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</si>
  <si>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</si>
  <si>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</si>
  <si>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</si>
  <si>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</si>
  <si>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</si>
  <si>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</si>
  <si>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</si>
  <si>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</si>
  <si>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</si>
  <si>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</si>
  <si>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</si>
  <si>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</si>
  <si>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</si>
  <si>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</si>
  <si>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</si>
  <si>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</si>
  <si>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</si>
  <si>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</si>
  <si>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</si>
  <si>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</si>
  <si>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</si>
  <si>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</si>
  <si>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</si>
  <si>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</si>
  <si>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</si>
  <si>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</si>
  <si>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</si>
  <si>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</si>
  <si>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</si>
  <si>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</si>
  <si>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</si>
  <si>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</si>
  <si>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</si>
  <si>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</si>
  <si>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</si>
  <si>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</si>
  <si>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</si>
  <si>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</si>
  <si>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</si>
  <si>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</si>
  <si>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</si>
  <si>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</si>
  <si>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</si>
  <si>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</si>
  <si>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</si>
  <si>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</si>
  <si>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</si>
  <si>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</si>
  <si>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</si>
  <si>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</si>
  <si>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</si>
  <si>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</si>
  <si>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</si>
  <si>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</si>
  <si>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</si>
  <si>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</si>
  <si>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</si>
  <si>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</si>
  <si>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</si>
  <si>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</si>
  <si>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</si>
  <si>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</si>
  <si>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</si>
  <si>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</si>
  <si>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</si>
  <si>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</si>
  <si>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</si>
  <si>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</si>
  <si>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</si>
  <si>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</si>
  <si>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</si>
  <si>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</si>
  <si>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</si>
  <si>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</si>
  <si>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</si>
  <si>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</si>
  <si>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</si>
  <si>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</si>
  <si>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</si>
  <si>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</si>
  <si>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</si>
  <si>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</si>
  <si>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</si>
  <si>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</si>
  <si>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</si>
  <si>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</si>
  <si>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</si>
  <si>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</si>
  <si>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</si>
  <si>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</si>
  <si>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</si>
  <si>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</si>
  <si>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</si>
  <si>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</si>
  <si>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</si>
  <si>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</si>
  <si>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</si>
  <si>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</si>
  <si>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</si>
  <si>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</si>
  <si>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</si>
  <si>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</si>
  <si>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</si>
  <si>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</si>
  <si>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</si>
  <si>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</si>
  <si>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</si>
  <si>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</si>
  <si>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</si>
  <si>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</si>
  <si>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</si>
  <si>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</si>
  <si>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</si>
  <si>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</si>
  <si>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</si>
  <si>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</si>
  <si>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</si>
  <si>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</si>
  <si>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</si>
  <si>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</si>
  <si>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</si>
  <si>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</si>
  <si>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</si>
  <si>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</si>
  <si>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</si>
  <si>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</si>
  <si>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</si>
  <si>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</si>
  <si>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</si>
  <si>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</si>
  <si>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</si>
  <si>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</si>
  <si>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</si>
  <si>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</si>
  <si>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</si>
  <si>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</si>
  <si>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</si>
  <si>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</si>
  <si>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</si>
  <si>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</si>
  <si>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</si>
  <si>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</si>
  <si>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</si>
  <si>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</si>
  <si>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</si>
  <si>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</si>
  <si>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</si>
  <si>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</si>
  <si>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</si>
  <si>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</si>
  <si>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</si>
  <si>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</si>
  <si>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</si>
  <si>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</si>
  <si>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</si>
  <si>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</si>
  <si>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</si>
  <si>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</si>
  <si>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</si>
  <si>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</si>
  <si>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</si>
  <si>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</si>
  <si>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</si>
  <si>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</si>
  <si>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</si>
  <si>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</si>
  <si>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</si>
  <si>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</si>
  <si>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</si>
  <si>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</si>
  <si>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</si>
  <si>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</si>
  <si>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</si>
  <si>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</si>
  <si>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</si>
  <si>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</si>
  <si>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</si>
  <si>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</si>
  <si>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</si>
  <si>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</si>
  <si>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</si>
  <si>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</si>
  <si>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</si>
  <si>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</si>
  <si>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</si>
  <si>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</si>
  <si>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</si>
  <si>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</si>
  <si>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</si>
  <si>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</si>
  <si>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</si>
  <si>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</si>
  <si>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</si>
  <si>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</si>
  <si>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</si>
  <si>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</si>
  <si>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</si>
  <si>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</si>
  <si>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</si>
  <si>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</si>
  <si>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</si>
  <si>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</si>
  <si>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</si>
  <si>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</si>
  <si>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</si>
  <si>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</si>
  <si>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</si>
  <si>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</si>
  <si>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</si>
  <si>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</si>
  <si>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</si>
  <si>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</si>
  <si>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</si>
  <si>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</si>
  <si>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</si>
  <si>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</si>
  <si>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</si>
  <si>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</si>
  <si>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</si>
  <si>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</si>
  <si>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</si>
  <si>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</si>
  <si>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</si>
  <si>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</si>
  <si>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</si>
  <si>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</si>
  <si>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</si>
  <si>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</si>
  <si>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</si>
  <si>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</si>
  <si>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</si>
  <si>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</si>
  <si>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</si>
  <si>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</si>
  <si>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</si>
  <si>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</si>
  <si>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</si>
  <si>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</si>
  <si>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</si>
  <si>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</si>
  <si>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</si>
  <si>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</si>
  <si>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</si>
  <si>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</si>
  <si>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</si>
  <si>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</si>
  <si>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</si>
  <si>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</si>
  <si>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</si>
  <si>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</si>
  <si>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</si>
  <si>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</si>
  <si>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</si>
  <si>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</si>
  <si>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</si>
  <si>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</si>
  <si>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</si>
  <si>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</si>
  <si>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</si>
  <si>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</si>
  <si>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</si>
  <si>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</si>
  <si>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</si>
  <si>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</si>
  <si>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</si>
  <si>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</si>
  <si>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</si>
  <si>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</si>
  <si>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</si>
  <si>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</si>
  <si>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</si>
  <si>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</si>
  <si>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</si>
  <si>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</si>
  <si>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</si>
  <si>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</si>
  <si>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</si>
  <si>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</si>
  <si>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</si>
  <si>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</si>
  <si>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</si>
  <si>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</si>
  <si>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</si>
  <si>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</si>
  <si>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</si>
  <si>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</si>
  <si>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</si>
  <si>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</si>
  <si>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</si>
  <si>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</si>
  <si>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</si>
  <si>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</si>
  <si>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</si>
  <si>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</si>
  <si>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</si>
  <si>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</si>
  <si>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</si>
  <si>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</si>
  <si>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</si>
  <si>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</si>
  <si>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</si>
  <si>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</si>
  <si>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</si>
  <si>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</si>
  <si>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</si>
  <si>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</si>
  <si>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</si>
  <si>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</si>
  <si>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</si>
  <si>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</si>
  <si>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</si>
  <si>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</si>
  <si>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</si>
  <si>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</si>
  <si>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</si>
  <si>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</si>
  <si>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</si>
  <si>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</si>
  <si>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</si>
  <si>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</si>
  <si>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</si>
  <si>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</si>
  <si>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</si>
  <si>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</si>
  <si>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</si>
  <si>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</si>
  <si>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</si>
  <si>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</si>
  <si>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</si>
  <si>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</si>
  <si>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</si>
  <si>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</si>
  <si>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</si>
  <si>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</si>
  <si>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</si>
  <si>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</si>
  <si>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</si>
  <si>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</si>
  <si>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</si>
  <si>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</si>
  <si>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</si>
  <si>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</si>
  <si>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</si>
  <si>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</si>
  <si>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</si>
  <si>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</si>
  <si>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</si>
  <si>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</si>
  <si>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</si>
  <si>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</si>
  <si>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</si>
  <si>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</si>
  <si>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</si>
  <si>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</si>
  <si>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</si>
  <si>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</si>
  <si>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</si>
  <si>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</si>
  <si>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</si>
  <si>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</si>
  <si>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</si>
  <si>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</si>
  <si>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</si>
  <si>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</si>
  <si>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</si>
  <si>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</si>
  <si>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</si>
  <si>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</si>
  <si>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</si>
  <si>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</si>
  <si>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</si>
  <si>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</si>
  <si>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</si>
  <si>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</si>
  <si>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</si>
  <si>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</si>
  <si>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</si>
  <si>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</si>
  <si>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</si>
  <si>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</si>
  <si>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</si>
  <si>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</si>
  <si>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</si>
  <si>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</si>
  <si>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</si>
  <si>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</si>
  <si>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</si>
  <si>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</si>
  <si>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</si>
  <si>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</si>
  <si>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</si>
  <si>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</si>
  <si>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</si>
  <si>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</si>
  <si>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</si>
  <si>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</si>
  <si>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</si>
  <si>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</si>
  <si>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</si>
  <si>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</si>
  <si>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</si>
  <si>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</si>
  <si>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</si>
  <si>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</si>
  <si>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</si>
  <si>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</si>
  <si>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</si>
  <si>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</si>
  <si>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</si>
  <si>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</si>
  <si>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</si>
  <si>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</si>
  <si>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</si>
  <si>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</si>
  <si>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</si>
  <si>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</si>
  <si>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</si>
  <si>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</si>
  <si>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</si>
  <si>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</si>
  <si>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</si>
  <si>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</si>
  <si>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</si>
  <si>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</si>
  <si>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</si>
  <si>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</si>
  <si>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</si>
  <si>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</si>
  <si>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</si>
  <si>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</si>
  <si>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</si>
  <si>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</si>
  <si>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</si>
  <si>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</si>
  <si>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</si>
  <si>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</si>
  <si>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</si>
  <si>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</si>
  <si>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</si>
  <si>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</si>
  <si>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</si>
  <si>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</si>
  <si>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</si>
  <si>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</si>
  <si>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</si>
  <si>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</si>
  <si>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</si>
  <si>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</si>
  <si>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</si>
  <si>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</si>
  <si>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</si>
  <si>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</si>
  <si>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</si>
  <si>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</si>
  <si>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</si>
  <si>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</si>
  <si>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</si>
  <si>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</si>
  <si>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</si>
  <si>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</si>
  <si>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</si>
  <si>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</si>
  <si>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</si>
  <si>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</si>
  <si>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</si>
  <si>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</si>
  <si>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</si>
  <si>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</si>
  <si>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</si>
  <si>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</si>
  <si>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</si>
  <si>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</si>
  <si>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</si>
  <si>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</si>
  <si>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</si>
  <si>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</si>
  <si>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</si>
  <si>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</si>
  <si>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</si>
  <si>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</si>
  <si>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</si>
  <si>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</si>
  <si>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</si>
  <si>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</si>
  <si>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</si>
  <si>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</si>
  <si>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</si>
  <si>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</si>
  <si>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</si>
  <si>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</si>
  <si>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</si>
  <si>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</si>
  <si>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</si>
  <si>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</si>
  <si>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</si>
  <si>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</si>
  <si>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</si>
  <si>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</si>
  <si>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</si>
  <si>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</si>
  <si>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</si>
  <si>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</si>
  <si>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</si>
  <si>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</si>
  <si>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</si>
  <si>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</si>
  <si>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</si>
  <si>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</si>
  <si>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</si>
  <si>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</si>
  <si>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</si>
  <si>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</si>
  <si>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</si>
  <si>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</si>
  <si>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</si>
  <si>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</si>
  <si>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</si>
  <si>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</si>
  <si>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</si>
  <si>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</si>
  <si>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</si>
  <si>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</si>
  <si>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</si>
  <si>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</si>
  <si>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</si>
  <si>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</si>
  <si>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</si>
  <si>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</si>
  <si>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</si>
  <si>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</si>
  <si>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</si>
  <si>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</si>
  <si>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</si>
  <si>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</si>
  <si>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</si>
  <si>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</si>
  <si>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</si>
  <si>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</si>
  <si>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</si>
  <si>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</si>
  <si>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</si>
  <si>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</si>
  <si>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</si>
  <si>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</si>
  <si>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</si>
  <si>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</si>
  <si>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</si>
  <si>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</si>
  <si>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</si>
  <si>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</si>
  <si>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</si>
  <si>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</si>
  <si>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</si>
  <si>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</si>
  <si>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</si>
  <si>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</si>
  <si>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</si>
  <si>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</si>
  <si>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</si>
  <si>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</si>
  <si>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</si>
  <si>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</si>
  <si>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</si>
  <si>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</si>
  <si>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</si>
  <si>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</si>
  <si>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</si>
  <si>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</si>
  <si>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</si>
  <si>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</si>
  <si>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</si>
  <si>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</si>
  <si>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</si>
  <si>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</si>
  <si>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</si>
  <si>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</si>
  <si>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</si>
  <si>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</si>
  <si>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</si>
  <si>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</si>
  <si>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</si>
  <si>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</si>
  <si>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</si>
  <si>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</si>
  <si>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</si>
  <si>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</si>
  <si>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</si>
  <si>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</si>
  <si>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</si>
  <si>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</si>
  <si>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</si>
  <si>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</si>
  <si>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</si>
  <si>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</si>
  <si>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</si>
  <si>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</si>
  <si>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</si>
  <si>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</si>
  <si>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</si>
  <si>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</si>
  <si>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</si>
  <si>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</si>
  <si>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</si>
  <si>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</si>
  <si>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</si>
  <si>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</si>
  <si>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</si>
  <si>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</si>
  <si>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</si>
  <si>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</si>
  <si>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</si>
  <si>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</si>
  <si>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</si>
  <si>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</si>
  <si>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</si>
  <si>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</si>
  <si>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</si>
  <si>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</si>
  <si>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</si>
  <si>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</si>
  <si>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</si>
  <si>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</si>
  <si>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</si>
  <si>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</si>
  <si>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</si>
  <si>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</si>
  <si>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</si>
  <si>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</si>
  <si>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</si>
  <si>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</si>
  <si>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</si>
  <si>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</si>
  <si>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</si>
  <si>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</si>
  <si>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</si>
  <si>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</si>
  <si>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</si>
  <si>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</si>
  <si>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</si>
  <si>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</si>
  <si>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</si>
  <si>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</si>
  <si>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</si>
  <si>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</si>
  <si>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</si>
  <si>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</si>
  <si>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</si>
  <si>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</si>
  <si>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</si>
  <si>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</si>
  <si>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</si>
  <si>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</si>
  <si>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</si>
  <si>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</si>
  <si>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</si>
  <si>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</si>
  <si>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</si>
  <si>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</si>
  <si>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</si>
  <si>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</si>
  <si>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</si>
  <si>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</si>
  <si>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</si>
  <si>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</si>
  <si>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</si>
  <si>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</si>
  <si>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</si>
  <si>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</si>
  <si>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</si>
  <si>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</si>
  <si>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</si>
  <si>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</si>
  <si>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</si>
  <si>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</si>
  <si>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</si>
  <si>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</si>
  <si>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</si>
  <si>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</si>
  <si>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</si>
  <si>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</si>
  <si>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</si>
  <si>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</si>
  <si>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</si>
  <si>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</si>
  <si>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</si>
  <si>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</si>
  <si>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</si>
  <si>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</si>
  <si>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</si>
  <si>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</si>
  <si>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</si>
  <si>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</si>
  <si>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</si>
  <si>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</si>
  <si>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</si>
  <si>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</si>
  <si>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</si>
  <si>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</si>
  <si>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</si>
  <si>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</si>
  <si>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</si>
  <si>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</si>
  <si>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</si>
  <si>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</si>
  <si>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</si>
  <si>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</si>
  <si>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</si>
  <si>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</si>
  <si>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</si>
  <si>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</si>
  <si>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</si>
  <si>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</si>
  <si>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</si>
  <si>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</si>
  <si>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</si>
  <si>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</si>
  <si>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</si>
  <si>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</si>
  <si>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</si>
  <si>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</si>
  <si>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</si>
  <si>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</si>
  <si>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</si>
  <si>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</si>
  <si>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</si>
  <si>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</si>
  <si>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</si>
  <si>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</si>
  <si>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</si>
  <si>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</si>
  <si>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</si>
  <si>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</si>
  <si>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</si>
  <si>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</si>
  <si>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</si>
  <si>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</si>
  <si>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</si>
  <si>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</si>
  <si>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</si>
  <si>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</si>
  <si>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</si>
  <si>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</si>
  <si>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</si>
  <si>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</si>
  <si>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</si>
  <si>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</si>
  <si>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</si>
  <si>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</si>
  <si>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</si>
  <si>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</si>
  <si>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</si>
  <si>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</si>
  <si>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</si>
  <si>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</si>
  <si>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</si>
  <si>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</si>
  <si>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</si>
  <si>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</si>
  <si>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</si>
  <si>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</si>
  <si>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</si>
  <si>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</si>
  <si>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</si>
  <si>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</si>
  <si>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</si>
  <si>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</si>
  <si>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</si>
  <si>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</si>
  <si>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</si>
  <si>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</si>
  <si>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</si>
  <si>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</si>
  <si>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</si>
  <si>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</si>
  <si>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</si>
  <si>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</si>
  <si>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</si>
  <si>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</si>
  <si>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</si>
  <si>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</si>
  <si>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</si>
  <si>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</si>
  <si>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</si>
  <si>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</si>
  <si>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</si>
  <si>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</si>
  <si>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</si>
  <si>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</si>
  <si>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</si>
  <si>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</si>
  <si>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</si>
  <si>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</si>
  <si>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</si>
  <si>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</si>
  <si>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</si>
  <si>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</si>
  <si>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</si>
  <si>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</si>
  <si>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</si>
  <si>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</si>
  <si>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</si>
  <si>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</si>
  <si>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</si>
  <si>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</si>
  <si>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</si>
  <si>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</si>
  <si>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</si>
  <si>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</si>
  <si>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</si>
  <si>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</si>
  <si>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</si>
  <si>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</si>
  <si>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</si>
  <si>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</si>
  <si>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</si>
  <si>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</si>
  <si>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</si>
  <si>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</si>
  <si>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</si>
  <si>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</si>
  <si>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</si>
  <si>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</si>
  <si>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</si>
  <si>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</si>
  <si>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</si>
  <si>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</si>
  <si>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</si>
  <si>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</si>
  <si>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</si>
  <si>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</si>
  <si>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</si>
  <si>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</si>
  <si>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</si>
  <si>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</si>
  <si>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</si>
  <si>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</si>
  <si>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</si>
  <si>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</si>
  <si>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</si>
  <si>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</si>
  <si>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</si>
  <si>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</si>
  <si>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</si>
  <si>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</si>
  <si>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</si>
  <si>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</si>
  <si>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</si>
  <si>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</si>
  <si>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</si>
  <si>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</si>
  <si>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</si>
  <si>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</si>
  <si>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</si>
  <si>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</si>
  <si>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</si>
  <si>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</si>
  <si>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</si>
  <si>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</si>
  <si>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</si>
  <si>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</si>
  <si>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</si>
  <si>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</si>
  <si>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</si>
  <si>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</si>
  <si>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</si>
  <si>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</si>
  <si>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</si>
  <si>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</si>
  <si>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</si>
  <si>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</si>
  <si>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</si>
  <si>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</si>
  <si>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</si>
  <si>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</si>
  <si>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</si>
  <si>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</si>
  <si>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</si>
  <si>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</si>
  <si>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</si>
  <si>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</si>
  <si>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</si>
  <si>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</si>
  <si>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</si>
  <si>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</si>
  <si>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</si>
  <si>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</si>
  <si>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</si>
  <si>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</si>
  <si>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</si>
  <si>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</si>
  <si>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</si>
  <si>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</si>
  <si>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</si>
  <si>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</si>
  <si>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</si>
  <si>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</si>
  <si>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</si>
  <si>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</si>
  <si>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</si>
  <si>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</si>
  <si>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</si>
  <si>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</si>
  <si>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</si>
  <si>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</si>
  <si>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</si>
  <si>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</si>
  <si>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</si>
  <si>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</si>
  <si>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</si>
  <si>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</si>
  <si>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</si>
  <si>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</si>
  <si>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</si>
  <si>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</si>
  <si>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</si>
  <si>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</si>
  <si>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</si>
  <si>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</si>
  <si>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</si>
  <si>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</si>
  <si>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</si>
  <si>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</si>
  <si>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</si>
  <si>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</si>
  <si>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</si>
  <si>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</si>
  <si>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</si>
  <si>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</si>
  <si>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</si>
  <si>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</si>
  <si>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</si>
  <si>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</si>
  <si>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</si>
  <si>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</si>
  <si>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</si>
  <si>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</si>
  <si>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</si>
  <si>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</si>
  <si>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</si>
  <si>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</si>
  <si>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</si>
  <si>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</si>
  <si>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</si>
  <si>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</si>
  <si>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</si>
  <si>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</si>
  <si>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</si>
  <si>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</si>
  <si>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</si>
  <si>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</si>
  <si>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</si>
  <si>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</si>
  <si>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</si>
  <si>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</si>
  <si>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</si>
  <si>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</si>
  <si>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</si>
  <si>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</si>
  <si>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</si>
  <si>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</si>
  <si>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</si>
  <si>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</si>
  <si>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</si>
  <si>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</si>
  <si>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</si>
  <si>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</si>
  <si>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</si>
  <si>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</si>
  <si>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</si>
  <si>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</si>
  <si>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</si>
  <si>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</si>
  <si>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</si>
  <si>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</si>
  <si>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</si>
  <si>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</si>
  <si>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</si>
  <si>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</si>
  <si>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</si>
  <si>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</si>
  <si>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</si>
  <si>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</si>
  <si>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</si>
  <si>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</si>
  <si>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</si>
  <si>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</si>
  <si>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</si>
  <si>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</si>
  <si>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</si>
  <si>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</si>
  <si>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</si>
  <si>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</si>
  <si>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</si>
  <si>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</si>
  <si>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</si>
  <si>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</si>
  <si>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</si>
  <si>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</si>
  <si>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</si>
  <si>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</si>
  <si>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</si>
  <si>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</si>
  <si>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</si>
  <si>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</si>
  <si>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</si>
  <si>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</si>
  <si>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</si>
  <si>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</si>
  <si>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</si>
  <si>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</si>
  <si>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</si>
  <si>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</si>
  <si>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</si>
  <si>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</si>
  <si>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</si>
  <si>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</si>
  <si>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</si>
  <si>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</si>
  <si>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</si>
  <si>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</si>
  <si>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</si>
  <si>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</si>
  <si>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</si>
  <si>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</si>
  <si>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</si>
  <si>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</si>
  <si>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</si>
  <si>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</si>
  <si>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</si>
  <si>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</si>
  <si>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</si>
  <si>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</si>
  <si>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</si>
  <si>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</si>
  <si>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</si>
  <si>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</si>
  <si>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</si>
  <si>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</si>
  <si>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</si>
  <si>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</si>
  <si>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</si>
  <si>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</si>
  <si>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</si>
  <si>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</si>
  <si>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</si>
  <si>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</si>
  <si>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</si>
  <si>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</si>
  <si>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</si>
  <si>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</si>
  <si>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</si>
  <si>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</si>
  <si>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</si>
  <si>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</si>
  <si>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</si>
  <si>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</si>
  <si>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</si>
  <si>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</si>
  <si>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</si>
  <si>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</si>
  <si>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</si>
  <si>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</si>
  <si>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</si>
  <si>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</si>
  <si>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</si>
  <si>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</si>
  <si>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</si>
  <si>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</si>
  <si>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</si>
  <si>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</si>
  <si>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</si>
  <si>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</si>
  <si>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</si>
  <si>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</si>
  <si>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</si>
  <si>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</si>
  <si>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</si>
  <si>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</si>
  <si>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</si>
  <si>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</si>
  <si>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</si>
  <si>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</si>
  <si>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</si>
  <si>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</si>
  <si>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</si>
  <si>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</si>
  <si>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</si>
  <si>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</si>
  <si>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</si>
  <si>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</si>
  <si>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</si>
  <si>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</si>
  <si>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</si>
  <si>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</si>
  <si>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</si>
  <si>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</si>
  <si>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</si>
  <si>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</si>
  <si>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</si>
  <si>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</si>
  <si>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</si>
  <si>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</si>
  <si>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</si>
  <si>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</si>
  <si>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</si>
  <si>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</si>
  <si>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</si>
  <si>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</si>
  <si>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</si>
  <si>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</si>
  <si>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</si>
  <si>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</si>
  <si>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</si>
  <si>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</si>
  <si>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</si>
  <si>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</si>
  <si>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</si>
  <si>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</si>
  <si>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</si>
  <si>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</si>
  <si>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</si>
  <si>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</si>
  <si>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</si>
  <si>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</si>
  <si>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</si>
  <si>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</si>
  <si>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</si>
  <si>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</si>
  <si>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</si>
  <si>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</si>
  <si>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</si>
  <si>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</si>
  <si>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</si>
  <si>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</si>
  <si>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</si>
  <si>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</si>
  <si>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</si>
  <si>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</si>
  <si>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</si>
  <si>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</si>
  <si>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</si>
  <si>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</si>
  <si>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</si>
  <si>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</si>
  <si>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</si>
  <si>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</si>
  <si>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</si>
  <si>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</si>
  <si>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</si>
  <si>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</si>
  <si>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</si>
  <si>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</si>
  <si>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</si>
  <si>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</si>
  <si>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</si>
  <si>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</si>
  <si>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</si>
  <si>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</si>
  <si>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</si>
  <si>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</si>
  <si>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</si>
  <si>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</si>
  <si>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</si>
  <si>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</si>
  <si>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</si>
  <si>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</si>
  <si>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</si>
  <si>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</si>
  <si>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</si>
  <si>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</si>
  <si>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</si>
  <si>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</si>
  <si>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</si>
  <si>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</si>
  <si>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</si>
  <si>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</si>
  <si>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</si>
  <si>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</si>
  <si>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</si>
  <si>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</si>
  <si>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</si>
  <si>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</si>
  <si>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</si>
  <si>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</si>
  <si>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</si>
  <si>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</si>
  <si>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</si>
  <si>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</si>
  <si>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</si>
  <si>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</si>
  <si>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</si>
  <si>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</si>
  <si>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</si>
  <si>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</si>
  <si>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</si>
  <si>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</si>
  <si>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</si>
  <si>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</si>
  <si>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</si>
  <si>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</si>
  <si>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</si>
  <si>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</si>
  <si>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</si>
  <si>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</si>
  <si>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</si>
  <si>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</si>
  <si>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</si>
  <si>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</si>
  <si>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</si>
  <si>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</si>
  <si>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</si>
  <si>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</si>
  <si>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</si>
  <si>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</si>
  <si>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</si>
  <si>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</si>
  <si>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</si>
  <si>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</si>
  <si>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</si>
  <si>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</si>
  <si>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</si>
  <si>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</si>
  <si>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</si>
  <si>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</si>
  <si>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</si>
  <si>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</si>
  <si>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</si>
  <si>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</si>
  <si>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</si>
  <si>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</si>
  <si>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</si>
  <si>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</si>
  <si>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</si>
  <si>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</si>
  <si>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</si>
  <si>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</si>
  <si>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</si>
  <si>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</si>
  <si>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</si>
  <si>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</si>
  <si>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</si>
  <si>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</si>
  <si>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</si>
  <si>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</si>
  <si>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</si>
  <si>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</si>
  <si>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</si>
  <si>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</si>
  <si>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</si>
  <si>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</si>
  <si>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</si>
  <si>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</si>
  <si>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</si>
  <si>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</si>
  <si>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</si>
  <si>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</si>
  <si>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</si>
  <si>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</si>
  <si>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</si>
  <si>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</si>
  <si>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</si>
  <si>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</si>
  <si>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</si>
  <si>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</si>
  <si>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</si>
  <si>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</si>
  <si>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</si>
  <si>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</si>
  <si>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</si>
  <si>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</si>
  <si>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</si>
  <si>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</si>
  <si>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</si>
  <si>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</si>
  <si>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</si>
  <si>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</si>
  <si>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</si>
  <si>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</si>
  <si>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</si>
  <si>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</si>
  <si>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</si>
  <si>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</si>
  <si>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</si>
  <si>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</si>
  <si>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</si>
  <si>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</si>
  <si>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</si>
  <si>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</si>
  <si>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</si>
  <si>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</si>
  <si>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</si>
  <si>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</si>
  <si>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</si>
  <si>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</si>
  <si>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</si>
  <si>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</si>
  <si>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</si>
  <si>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</si>
  <si>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</si>
  <si>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</si>
  <si>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</si>
  <si>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</si>
  <si>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</si>
  <si>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</si>
  <si>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</si>
  <si>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</si>
  <si>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</si>
  <si>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</si>
  <si>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</si>
  <si>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</si>
  <si>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</si>
  <si>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</si>
  <si>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</si>
  <si>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</si>
  <si>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</si>
  <si>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</si>
  <si>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</si>
  <si>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</si>
  <si>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</si>
  <si>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</si>
  <si>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</si>
  <si>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</si>
  <si>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</si>
  <si>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</si>
  <si>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</si>
  <si>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</si>
  <si>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</si>
  <si>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</si>
  <si>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</si>
  <si>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</si>
  <si>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</si>
  <si>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</si>
  <si>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</si>
  <si>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</si>
  <si>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</si>
  <si>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</si>
  <si>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</si>
  <si>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</si>
  <si>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</si>
  <si>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</si>
  <si>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</si>
  <si>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</si>
  <si>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</si>
  <si>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</si>
  <si>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</si>
  <si>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</si>
  <si>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</si>
  <si>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</si>
  <si>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</si>
  <si>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</si>
  <si>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</si>
  <si>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</si>
  <si>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</si>
  <si>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</si>
  <si>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</si>
  <si>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</si>
  <si>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</si>
  <si>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</si>
  <si>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</si>
  <si>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</si>
  <si>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</si>
  <si>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</si>
  <si>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</si>
  <si>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</si>
  <si>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</si>
  <si>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</si>
  <si>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</si>
  <si>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</si>
  <si>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</si>
  <si>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</si>
  <si>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</si>
  <si>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</si>
  <si>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</si>
  <si>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</si>
  <si>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</si>
  <si>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</si>
  <si>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</si>
  <si>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</si>
  <si>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</si>
  <si>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</si>
  <si>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</si>
  <si>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</si>
  <si>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</si>
  <si>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</si>
  <si>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</si>
  <si>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</si>
  <si>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</si>
  <si>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</si>
  <si>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</si>
  <si>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</si>
  <si>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</si>
  <si>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</si>
  <si>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</si>
  <si>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</si>
  <si>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</si>
  <si>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</si>
  <si>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</si>
  <si>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</si>
  <si>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</si>
  <si>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</si>
  <si>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</si>
  <si>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</si>
  <si>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</si>
  <si>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</si>
  <si>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</si>
  <si>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</si>
  <si>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</si>
  <si>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</si>
  <si>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</si>
  <si>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</si>
  <si>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</si>
  <si>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</si>
  <si>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</si>
  <si>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</si>
  <si>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</si>
  <si>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</si>
  <si>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</si>
  <si>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</si>
  <si>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</si>
  <si>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</si>
  <si>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</si>
  <si>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</si>
  <si>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</si>
  <si>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</si>
  <si>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</si>
  <si>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</si>
  <si>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</si>
  <si>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</si>
  <si>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</si>
  <si>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</si>
  <si>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</si>
  <si>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</si>
  <si>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</si>
  <si>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</si>
  <si>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</si>
  <si>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</si>
  <si>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</si>
  <si>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</si>
  <si>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</si>
  <si>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</si>
  <si>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</si>
  <si>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</si>
  <si>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</si>
  <si>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</si>
  <si>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</si>
  <si>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</si>
  <si>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</si>
  <si>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</si>
  <si>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</si>
  <si>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</si>
  <si>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</si>
  <si>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</si>
  <si>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</si>
  <si>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</si>
  <si>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</si>
  <si>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</si>
  <si>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</si>
  <si>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</si>
  <si>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</si>
  <si>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</si>
  <si>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</si>
  <si>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</si>
  <si>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</si>
  <si>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</si>
  <si>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</si>
  <si>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</si>
  <si>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</si>
  <si>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</si>
  <si>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</si>
  <si>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</si>
  <si>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</si>
  <si>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</si>
  <si>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</si>
  <si>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</si>
  <si>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</si>
  <si>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</si>
  <si>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</si>
  <si>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</si>
  <si>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</si>
  <si>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</si>
  <si>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</si>
  <si>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</si>
  <si>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</si>
  <si>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</si>
  <si>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</si>
  <si>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</si>
  <si>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</si>
  <si>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</si>
  <si>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</si>
  <si>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</si>
  <si>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</si>
  <si>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</si>
  <si>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</si>
  <si>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</si>
  <si>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</si>
  <si>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</si>
  <si>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</si>
  <si>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</si>
  <si>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</si>
  <si>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</si>
  <si>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</si>
  <si>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</si>
  <si>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</si>
  <si>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</si>
  <si>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</si>
  <si>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</si>
  <si>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</si>
  <si>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</si>
  <si>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</si>
  <si>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</si>
  <si>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</si>
  <si>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</si>
  <si>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</si>
  <si>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</si>
  <si>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</si>
  <si>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</si>
  <si>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</si>
  <si>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</si>
  <si>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</si>
  <si>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</si>
  <si>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</si>
  <si>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</si>
  <si>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</si>
  <si>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</si>
  <si>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</si>
  <si>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</si>
  <si>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</si>
  <si>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</si>
  <si>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</si>
  <si>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</si>
  <si>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</si>
  <si>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</si>
  <si>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</si>
  <si>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</si>
  <si>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</si>
  <si>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</si>
  <si>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</si>
  <si>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</si>
  <si>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</si>
  <si>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</si>
  <si>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</si>
  <si>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</si>
  <si>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</si>
  <si>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</si>
  <si>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</si>
  <si>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</si>
  <si>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</si>
  <si>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</si>
  <si>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</si>
  <si>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</si>
  <si>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</si>
  <si>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</si>
  <si>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</si>
  <si>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</si>
  <si>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</si>
  <si>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</si>
  <si>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</si>
  <si>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</si>
  <si>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</si>
  <si>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</si>
  <si>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</si>
  <si>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</si>
  <si>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</si>
  <si>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</si>
  <si>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</si>
  <si>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</si>
  <si>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</si>
  <si>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</si>
  <si>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</si>
  <si>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</si>
  <si>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</si>
  <si>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</si>
  <si>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</si>
  <si>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</si>
  <si>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</si>
  <si>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</si>
  <si>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</si>
  <si>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</si>
  <si>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</si>
  <si>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</si>
  <si>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</si>
  <si>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</si>
  <si>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</si>
  <si>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</si>
  <si>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</si>
  <si>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</si>
  <si>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</si>
  <si>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</si>
  <si>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</si>
  <si>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</si>
  <si>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</si>
  <si>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</si>
  <si>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</si>
  <si>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</si>
  <si>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</si>
  <si>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</si>
  <si>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</si>
  <si>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</si>
  <si>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</si>
  <si>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</si>
  <si>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</si>
  <si>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</si>
  <si>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</si>
  <si>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</si>
  <si>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</si>
  <si>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</si>
  <si>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</si>
  <si>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</si>
  <si>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</si>
  <si>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</si>
  <si>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</si>
  <si>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</si>
  <si>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</si>
  <si>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</si>
  <si>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</si>
  <si>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</si>
  <si>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</si>
  <si>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</si>
  <si>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</si>
  <si>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</si>
  <si>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</si>
  <si>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</si>
  <si>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</si>
  <si>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</si>
  <si>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</si>
  <si>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</si>
  <si>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</si>
  <si>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</si>
  <si>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</si>
  <si>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</si>
  <si>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</si>
  <si>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</si>
  <si>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</si>
  <si>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</si>
  <si>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</si>
  <si>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</si>
  <si>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</si>
  <si>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</si>
  <si>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</si>
  <si>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</si>
  <si>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</si>
  <si>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</si>
  <si>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</si>
  <si>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</si>
  <si>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</si>
  <si>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</si>
  <si>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</si>
  <si>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</si>
  <si>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</si>
  <si>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</si>
  <si>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</si>
  <si>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</si>
  <si>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</si>
  <si>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</si>
  <si>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</si>
  <si>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</si>
  <si>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</si>
  <si>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</si>
  <si>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</si>
  <si>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</si>
  <si>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</si>
  <si>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</si>
  <si>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</si>
  <si>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</si>
  <si>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</si>
  <si>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</si>
  <si>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</si>
  <si>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</si>
  <si>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</si>
  <si>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</si>
  <si>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</si>
  <si>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</si>
  <si>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</si>
  <si>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</si>
  <si>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</si>
  <si>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</si>
  <si>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</si>
  <si>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</si>
  <si>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</si>
  <si>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</si>
  <si>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</si>
  <si>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</si>
  <si>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</si>
  <si>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</si>
  <si>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</si>
  <si>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</si>
  <si>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</si>
  <si>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</si>
  <si>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</si>
  <si>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</si>
  <si>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</si>
  <si>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</si>
  <si>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</si>
  <si>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</si>
  <si>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</si>
  <si>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</si>
  <si>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</si>
  <si>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</si>
  <si>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</si>
  <si>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</si>
  <si>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</si>
  <si>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</si>
  <si>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</si>
  <si>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</si>
  <si>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</si>
  <si>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</si>
  <si>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</si>
  <si>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</si>
  <si>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</si>
  <si>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</si>
  <si>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</si>
  <si>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</si>
  <si>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</si>
  <si>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</si>
  <si>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</si>
  <si>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</si>
  <si>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</si>
  <si>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</si>
  <si>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</si>
  <si>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</si>
  <si>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</si>
  <si>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</si>
  <si>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</si>
  <si>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</si>
  <si>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</si>
  <si>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</si>
  <si>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</si>
  <si>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</si>
  <si>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</si>
  <si>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</si>
  <si>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</si>
  <si>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</si>
  <si>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</si>
  <si>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</si>
  <si>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</si>
  <si>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</si>
  <si>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</si>
  <si>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</si>
  <si>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</si>
  <si>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</si>
  <si>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</si>
  <si>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</si>
  <si>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</si>
  <si>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</si>
  <si>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</si>
  <si>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</si>
  <si>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</si>
  <si>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</si>
  <si>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</si>
  <si>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</si>
  <si>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</si>
  <si>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</si>
  <si>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</si>
  <si>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</si>
  <si>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</si>
  <si>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</si>
  <si>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</si>
  <si>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</si>
  <si>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</si>
  <si>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</si>
  <si>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</si>
  <si>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</si>
  <si>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</si>
  <si>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</si>
  <si>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</si>
  <si>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</si>
  <si>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</si>
  <si>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</si>
  <si>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</si>
  <si>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</si>
  <si>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</si>
  <si>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</si>
  <si>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</si>
  <si>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</si>
  <si>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</si>
  <si>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</si>
  <si>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</si>
  <si>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</si>
  <si>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</si>
  <si>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</si>
  <si>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</si>
  <si>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</si>
  <si>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</si>
  <si>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</si>
  <si>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</si>
  <si>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</si>
  <si>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</si>
  <si>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</si>
  <si>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</si>
  <si>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</si>
  <si>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</si>
  <si>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</si>
  <si>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</si>
  <si>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</si>
  <si>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</si>
  <si>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</si>
  <si>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</si>
  <si>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</si>
  <si>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</si>
  <si>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</si>
  <si>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</si>
  <si>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</si>
  <si>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</si>
  <si>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</si>
  <si>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</si>
  <si>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</si>
  <si>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</si>
  <si>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</si>
  <si>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</si>
  <si>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</si>
  <si>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</si>
  <si>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</si>
  <si>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</si>
  <si>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</si>
  <si>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</si>
  <si>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</si>
  <si>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</si>
  <si>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</si>
  <si>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</si>
  <si>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</si>
  <si>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</si>
  <si>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</si>
  <si>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</si>
  <si>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</si>
  <si>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</si>
  <si>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</si>
  <si>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</si>
  <si>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</si>
  <si>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</si>
  <si>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</si>
  <si>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</si>
  <si>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</si>
  <si>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</si>
  <si>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</si>
  <si>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</si>
  <si>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</si>
  <si>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</si>
  <si>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</si>
  <si>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</si>
  <si>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</si>
  <si>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</si>
  <si>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</si>
  <si>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</si>
  <si>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</si>
  <si>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</si>
  <si>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</si>
  <si>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</si>
  <si>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</si>
  <si>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</si>
  <si>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</si>
  <si>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</si>
  <si>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</si>
  <si>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</si>
  <si>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</si>
  <si>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</si>
  <si>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</si>
  <si>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</si>
  <si>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</si>
  <si>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</si>
  <si>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</si>
  <si>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</si>
  <si>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</si>
  <si>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</si>
  <si>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</si>
  <si>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</si>
  <si>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</si>
  <si>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</si>
  <si>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</si>
  <si>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</si>
  <si>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</si>
  <si>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</si>
  <si>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</si>
  <si>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</si>
  <si>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</si>
  <si>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</si>
  <si>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</si>
  <si>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</si>
  <si>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</si>
  <si>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</si>
  <si>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</si>
  <si>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</si>
  <si>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</si>
  <si>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</si>
  <si>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</si>
  <si>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</si>
  <si>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</si>
  <si>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</si>
  <si>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</si>
  <si>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</si>
  <si>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</si>
  <si>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</si>
  <si>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</si>
  <si>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</si>
  <si>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</si>
  <si>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</si>
  <si>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</si>
  <si>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</si>
  <si>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</si>
  <si>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</si>
  <si>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</si>
  <si>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</si>
  <si>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</si>
  <si>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</si>
  <si>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</si>
  <si>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</si>
  <si>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</si>
  <si>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</si>
  <si>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</si>
  <si>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</si>
  <si>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</si>
  <si>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</si>
  <si>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</si>
  <si>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</si>
  <si>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</si>
  <si>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</si>
  <si>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</si>
  <si>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</si>
  <si>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</si>
  <si>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</si>
  <si>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</si>
  <si>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</si>
  <si>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</si>
  <si>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</si>
  <si>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</si>
  <si>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</si>
  <si>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</si>
  <si>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</si>
  <si>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</si>
  <si>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</si>
  <si>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</si>
  <si>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</si>
  <si>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</si>
  <si>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</si>
  <si>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</si>
  <si>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</si>
  <si>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</si>
  <si>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</si>
  <si>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</si>
  <si>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</si>
  <si>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</si>
  <si>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</si>
  <si>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</si>
  <si>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</si>
  <si>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</si>
  <si>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</si>
  <si>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</si>
  <si>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</si>
  <si>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</si>
  <si>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</si>
  <si>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</si>
  <si>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</si>
  <si>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</si>
  <si>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</si>
  <si>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</si>
  <si>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</si>
  <si>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</si>
  <si>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</si>
  <si>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</si>
  <si>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</si>
  <si>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</si>
  <si>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</si>
  <si>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</si>
  <si>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</si>
  <si>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</si>
  <si>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</si>
  <si>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</si>
  <si>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</si>
  <si>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</si>
  <si>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</si>
  <si>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</si>
  <si>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</si>
  <si>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</si>
  <si>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</si>
  <si>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</si>
  <si>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</si>
  <si>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</si>
  <si>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</si>
  <si>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</si>
  <si>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</si>
  <si>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</si>
  <si>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</si>
  <si>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</si>
  <si>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</si>
  <si>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</si>
  <si>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</si>
  <si>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</si>
  <si>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</si>
  <si>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</si>
  <si>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</si>
  <si>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</si>
  <si>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</si>
  <si>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</si>
  <si>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</si>
  <si>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</si>
  <si>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</si>
  <si>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</si>
  <si>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</si>
  <si>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</si>
  <si>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</si>
  <si>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</si>
  <si>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</si>
  <si>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</si>
  <si>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</si>
  <si>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</si>
  <si>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</si>
  <si>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</si>
  <si>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</si>
  <si>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</si>
  <si>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</si>
  <si>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</si>
  <si>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</si>
  <si>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</si>
  <si>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</si>
  <si>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</si>
  <si>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</si>
  <si>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</si>
  <si>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</si>
  <si>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</si>
  <si>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</si>
  <si>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</si>
  <si>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</si>
  <si>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</si>
  <si>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</si>
  <si>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</si>
  <si>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</si>
  <si>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</si>
  <si>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</si>
  <si>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</si>
  <si>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</si>
  <si>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</si>
  <si>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</si>
  <si>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</si>
  <si>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</si>
  <si>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</si>
  <si>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</si>
  <si>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</si>
  <si>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</si>
  <si>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</si>
  <si>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</si>
  <si>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</si>
  <si>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</si>
  <si>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</si>
  <si>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</si>
  <si>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</si>
  <si>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</si>
  <si>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</si>
  <si>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</si>
  <si>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</si>
  <si>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</si>
  <si>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</si>
  <si>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</si>
  <si>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</si>
  <si>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</si>
  <si>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</si>
  <si>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</si>
  <si>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</si>
  <si>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</si>
  <si>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</si>
  <si>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</si>
  <si>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</si>
  <si>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</si>
  <si>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</si>
  <si>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</si>
  <si>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</si>
  <si>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</si>
  <si>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</si>
  <si>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</si>
  <si>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</si>
  <si>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</si>
  <si>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</si>
  <si>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</si>
  <si>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</si>
  <si>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</si>
  <si>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</si>
  <si>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</si>
  <si>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</si>
  <si>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</si>
  <si>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</si>
  <si>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</si>
  <si>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</si>
  <si>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</si>
  <si>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</si>
  <si>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</si>
  <si>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</si>
  <si>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</si>
  <si>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</si>
  <si>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</si>
  <si>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</si>
  <si>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</si>
  <si>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</si>
  <si>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</si>
  <si>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</si>
  <si>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</si>
  <si>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</si>
  <si>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</si>
  <si>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</si>
  <si>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</si>
  <si>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</si>
  <si>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</si>
  <si>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</si>
  <si>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</si>
  <si>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</si>
  <si>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</si>
  <si>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</si>
  <si>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</si>
  <si>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</si>
  <si>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</si>
  <si>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</si>
  <si>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</si>
  <si>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</si>
  <si>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</si>
  <si>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</si>
  <si>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</si>
  <si>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</si>
  <si>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</si>
  <si>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</si>
  <si>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</si>
  <si>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</si>
  <si>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</si>
  <si>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</si>
  <si>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</si>
  <si>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</si>
  <si>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</si>
  <si>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</si>
  <si>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</si>
  <si>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</si>
  <si>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</si>
  <si>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</si>
  <si>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</si>
  <si>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</si>
  <si>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</si>
  <si>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</si>
  <si>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</si>
  <si>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</si>
  <si>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</si>
  <si>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</si>
  <si>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</si>
  <si>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</si>
  <si>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</si>
  <si>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</si>
  <si>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</si>
  <si>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</si>
  <si>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</si>
  <si>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</si>
  <si>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</si>
  <si>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</si>
  <si>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</si>
  <si>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</si>
  <si>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</si>
  <si>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</si>
  <si>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</si>
  <si>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</si>
  <si>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</si>
  <si>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</si>
  <si>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</si>
  <si>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</si>
  <si>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</si>
  <si>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</si>
  <si>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</si>
  <si>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</si>
  <si>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</si>
  <si>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</si>
  <si>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</si>
  <si>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</si>
  <si>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</si>
  <si>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</si>
  <si>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</si>
  <si>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</si>
  <si>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</si>
  <si>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</si>
  <si>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</si>
  <si>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</si>
  <si>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</si>
  <si>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</si>
  <si>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</si>
  <si>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</si>
  <si>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</si>
  <si>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</si>
  <si>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</si>
  <si>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</si>
  <si>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</si>
  <si>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</si>
  <si>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</si>
  <si>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</si>
  <si>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</si>
  <si>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</si>
  <si>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</si>
  <si>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</si>
  <si>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</si>
  <si>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</si>
  <si>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</si>
  <si>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</si>
  <si>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</si>
  <si>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</si>
  <si>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</si>
  <si>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</si>
  <si>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</si>
  <si>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</si>
  <si>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</si>
  <si>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</si>
  <si>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</si>
  <si>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</si>
  <si>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</si>
  <si>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</si>
  <si>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</si>
  <si>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</si>
  <si>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</si>
  <si>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</si>
  <si>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</si>
  <si>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</si>
  <si>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</si>
  <si>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</si>
  <si>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</si>
  <si>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</si>
  <si>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</si>
  <si>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</si>
  <si>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</si>
  <si>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</si>
  <si>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</si>
  <si>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</si>
  <si>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</si>
  <si>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</si>
  <si>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</si>
  <si>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</si>
  <si>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</si>
  <si>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</si>
  <si>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</si>
  <si>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</si>
  <si>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</si>
  <si>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</si>
  <si>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</si>
  <si>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</si>
  <si>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</si>
  <si>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</si>
  <si>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</si>
  <si>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</si>
  <si>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</si>
  <si>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</si>
  <si>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</si>
  <si>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</si>
  <si>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</si>
  <si>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</si>
  <si>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</si>
  <si>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</si>
  <si>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</si>
  <si>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</si>
  <si>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</si>
  <si>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</si>
  <si>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</si>
  <si>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</si>
  <si>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</si>
  <si>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</si>
  <si>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</si>
  <si>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</si>
  <si>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</si>
  <si>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</si>
  <si>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</si>
  <si>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</si>
  <si>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</si>
  <si>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</si>
  <si>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</si>
  <si>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</si>
  <si>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</si>
  <si>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</si>
  <si>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</si>
  <si>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</si>
  <si>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</si>
  <si>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</si>
  <si>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</si>
  <si>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</si>
  <si>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</si>
  <si>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</si>
  <si>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</si>
  <si>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</si>
  <si>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</si>
  <si>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</si>
  <si>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</si>
  <si>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</si>
  <si>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</si>
  <si>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</si>
  <si>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</si>
  <si>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</si>
  <si>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</si>
  <si>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</si>
  <si>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</si>
  <si>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</si>
  <si>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</si>
  <si>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</si>
  <si>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</si>
  <si>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</si>
  <si>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</si>
  <si>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</si>
  <si>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</si>
  <si>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</si>
  <si>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</si>
  <si>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</si>
  <si>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</si>
  <si>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</si>
  <si>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</si>
  <si>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</si>
  <si>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</si>
  <si>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</si>
  <si>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</si>
  <si>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</si>
  <si>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</si>
  <si>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</si>
  <si>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</si>
  <si>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</si>
  <si>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</si>
  <si>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</si>
  <si>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</si>
  <si>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</si>
  <si>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</si>
  <si>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</si>
  <si>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</si>
  <si>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</si>
  <si>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</si>
  <si>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</si>
  <si>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</si>
  <si>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</si>
  <si>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</si>
  <si>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</si>
  <si>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</si>
  <si>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</si>
  <si>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</si>
  <si>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</si>
  <si>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</si>
  <si>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</si>
  <si>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</si>
  <si>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</si>
  <si>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</si>
  <si>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</si>
  <si>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</si>
  <si>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</si>
  <si>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</si>
  <si>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</si>
  <si>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</si>
  <si>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</si>
  <si>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</si>
  <si>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</si>
  <si>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</si>
  <si>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</si>
  <si>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</si>
  <si>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</si>
  <si>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</si>
  <si>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</si>
  <si>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</si>
  <si>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</si>
  <si>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</si>
  <si>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</si>
  <si>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</si>
  <si>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</si>
  <si>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</si>
  <si>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</si>
  <si>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</si>
  <si>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</si>
  <si>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</si>
  <si>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</si>
  <si>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</si>
  <si>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</si>
  <si>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</si>
  <si>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</si>
  <si>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</si>
  <si>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</si>
  <si>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</si>
  <si>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</si>
  <si>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</si>
  <si>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</si>
  <si>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</si>
  <si>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</si>
  <si>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</si>
  <si>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</si>
  <si>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</si>
  <si>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</si>
  <si>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</si>
  <si>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</si>
  <si>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</si>
  <si>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</si>
  <si>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</si>
  <si>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</si>
  <si>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</si>
  <si>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</si>
  <si>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</si>
  <si>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</si>
  <si>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</si>
  <si>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</si>
  <si>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</si>
  <si>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</si>
  <si>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</si>
  <si>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</si>
  <si>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</si>
  <si>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</si>
  <si>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</si>
  <si>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</si>
  <si>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</si>
  <si>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</si>
  <si>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</si>
  <si>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</si>
  <si>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</si>
  <si>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</si>
  <si>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</si>
  <si>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</si>
  <si>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</si>
  <si>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</si>
  <si>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</si>
  <si>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</si>
  <si>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</si>
  <si>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</si>
  <si>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</si>
  <si>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</si>
  <si>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</si>
  <si>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</si>
  <si>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</si>
  <si>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</si>
  <si>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</si>
  <si>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</si>
  <si>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</si>
  <si>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</si>
  <si>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</si>
  <si>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</si>
  <si>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</si>
  <si>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</si>
  <si>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</si>
  <si>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</si>
  <si>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</si>
  <si>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</si>
  <si>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</si>
  <si>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</si>
  <si>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</si>
  <si>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</si>
  <si>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</si>
  <si>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</si>
  <si>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</si>
  <si>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</si>
  <si>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</si>
  <si>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</si>
  <si>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</si>
  <si>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</si>
  <si>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</si>
  <si>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</si>
  <si>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</si>
  <si>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</si>
  <si>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</si>
  <si>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</si>
  <si>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</si>
  <si>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</si>
  <si>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</si>
  <si>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</si>
  <si>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</si>
  <si>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</si>
  <si>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</si>
  <si>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</si>
  <si>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</si>
  <si>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</si>
  <si>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</si>
  <si>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</si>
  <si>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</si>
  <si>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</si>
  <si>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</si>
  <si>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</si>
  <si>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</si>
  <si>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</si>
  <si>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</si>
  <si>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</si>
  <si>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</si>
  <si>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</si>
  <si>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</si>
  <si>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</si>
  <si>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</si>
  <si>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</si>
  <si>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</si>
  <si>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</si>
  <si>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</si>
  <si>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</si>
  <si>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</si>
  <si>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</si>
  <si>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</si>
  <si>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</si>
  <si>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</si>
  <si>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</si>
  <si>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</si>
  <si>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</si>
  <si>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</si>
  <si>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</si>
  <si>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</si>
  <si>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</si>
  <si>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</si>
  <si>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</si>
  <si>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</si>
  <si>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</si>
  <si>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</si>
  <si>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</si>
  <si>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</si>
  <si>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</si>
  <si>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</si>
  <si>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</si>
  <si>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</si>
  <si>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</si>
  <si>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</si>
  <si>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</si>
  <si>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</si>
  <si>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</si>
  <si>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</si>
  <si>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</si>
  <si>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</si>
  <si>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</si>
  <si>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</si>
  <si>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</si>
  <si>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</si>
  <si>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</si>
  <si>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</si>
  <si>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</si>
  <si>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</si>
  <si>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</si>
  <si>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</si>
  <si>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</si>
  <si>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</si>
  <si>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</si>
  <si>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</si>
  <si>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</si>
  <si>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</si>
  <si>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</si>
  <si>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</si>
  <si>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</si>
  <si>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</si>
  <si>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</si>
  <si>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</si>
  <si>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</si>
  <si>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</si>
  <si>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</si>
  <si>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</si>
  <si>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</si>
  <si>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</si>
  <si>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</si>
  <si>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</si>
  <si>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</si>
  <si>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</si>
  <si>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</si>
  <si>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</si>
  <si>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</si>
  <si>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</si>
  <si>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</si>
  <si>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</si>
  <si>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</si>
  <si>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</si>
  <si>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</si>
  <si>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</si>
  <si>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</si>
  <si>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</si>
  <si>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</si>
  <si>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</si>
  <si>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</si>
  <si>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</si>
  <si>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</si>
  <si>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</si>
  <si>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</si>
  <si>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</si>
  <si>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</si>
  <si>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</si>
  <si>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</si>
  <si>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</si>
  <si>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</si>
  <si>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</si>
  <si>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</si>
  <si>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</si>
  <si>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</si>
  <si>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</si>
  <si>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</si>
  <si>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</si>
  <si>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</si>
  <si>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</si>
  <si>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</si>
  <si>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</si>
  <si>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</si>
  <si>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</si>
  <si>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</si>
  <si>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</si>
  <si>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</si>
  <si>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</si>
  <si>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</si>
  <si>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</si>
  <si>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</si>
  <si>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</si>
  <si>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</si>
  <si>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</si>
  <si>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</si>
  <si>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</si>
  <si>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</si>
  <si>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</si>
  <si>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</si>
  <si>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</si>
  <si>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</si>
  <si>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</si>
  <si>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</si>
  <si>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</si>
  <si>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</si>
  <si>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</si>
  <si>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</si>
  <si>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</si>
  <si>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</si>
  <si>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</si>
  <si>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</si>
  <si>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</si>
  <si>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</si>
  <si>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</si>
  <si>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</si>
  <si>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</si>
  <si>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</si>
  <si>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</si>
  <si>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</si>
  <si>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</si>
  <si>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</si>
  <si>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</si>
  <si>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</si>
  <si>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</si>
  <si>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</si>
  <si>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</si>
  <si>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</si>
  <si>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</si>
  <si>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</si>
  <si>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</si>
  <si>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</si>
  <si>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</si>
  <si>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</si>
  <si>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</si>
  <si>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</si>
  <si>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</si>
  <si>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</si>
  <si>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</si>
  <si>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</si>
  <si>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</si>
  <si>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</si>
  <si>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</si>
  <si>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</si>
  <si>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</si>
  <si>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</si>
  <si>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</si>
  <si>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</si>
  <si>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</si>
  <si>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</si>
  <si>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</si>
  <si>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</si>
  <si>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</si>
  <si>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</si>
  <si>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</si>
  <si>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</si>
  <si>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</si>
  <si>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</si>
  <si>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</si>
  <si>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</si>
  <si>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</si>
  <si>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</si>
  <si>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</si>
  <si>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</si>
  <si>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</si>
  <si>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</si>
  <si>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</si>
  <si>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</si>
  <si>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</si>
  <si>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</si>
  <si>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</si>
  <si>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</si>
  <si>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</si>
  <si>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</si>
  <si>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</si>
  <si>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</si>
  <si>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</si>
  <si>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</si>
  <si>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</si>
  <si>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</si>
  <si>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</si>
  <si>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</si>
  <si>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</si>
  <si>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</si>
  <si>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</si>
  <si>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</si>
  <si>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</si>
  <si>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</si>
  <si>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</si>
  <si>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</si>
  <si>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</si>
  <si>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</si>
  <si>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</si>
  <si>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</si>
  <si>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</si>
  <si>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</si>
  <si>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</si>
  <si>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</si>
  <si>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</si>
  <si>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</si>
  <si>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</si>
  <si>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</si>
  <si>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</si>
  <si>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</si>
  <si>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</si>
  <si>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</si>
  <si>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</si>
  <si>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</si>
  <si>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</si>
  <si>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</si>
  <si>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</si>
  <si>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</si>
  <si>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</si>
  <si>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</si>
  <si>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</si>
  <si>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</si>
  <si>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</si>
  <si>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</si>
  <si>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</si>
  <si>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</si>
  <si>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</si>
  <si>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</si>
  <si>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</si>
  <si>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</si>
  <si>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</si>
  <si>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</si>
  <si>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</si>
  <si>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</si>
  <si>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</si>
  <si>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</si>
  <si>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</si>
  <si>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</si>
  <si>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</si>
  <si>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</si>
  <si>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</si>
  <si>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</si>
  <si>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</si>
  <si>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</si>
  <si>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</si>
  <si>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</si>
  <si>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</si>
  <si>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</si>
  <si>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</si>
  <si>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</si>
  <si>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</si>
  <si>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</si>
  <si>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</si>
  <si>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</si>
  <si>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</si>
  <si>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</si>
  <si>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</si>
  <si>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</si>
  <si>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</si>
  <si>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</si>
  <si>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</si>
  <si>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</si>
  <si>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</si>
  <si>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</si>
  <si>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</si>
  <si>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</si>
  <si>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</si>
  <si>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</si>
  <si>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</si>
  <si>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</si>
  <si>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</si>
  <si>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</si>
  <si>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</si>
  <si>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</si>
  <si>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</si>
  <si>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</si>
  <si>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</si>
  <si>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</si>
  <si>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</si>
  <si>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</si>
  <si>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</si>
  <si>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</si>
  <si>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</si>
  <si>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</si>
  <si>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</si>
  <si>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</si>
  <si>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</si>
  <si>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</si>
  <si>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</si>
  <si>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</si>
  <si>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</si>
  <si>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</si>
  <si>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</si>
  <si>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</si>
  <si>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</si>
  <si>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</si>
  <si>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</si>
  <si>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</si>
  <si>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</si>
  <si>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</si>
  <si>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</si>
  <si>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</si>
  <si>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</si>
  <si>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</si>
  <si>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</si>
  <si>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</si>
  <si>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</si>
  <si>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</si>
  <si>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</si>
  <si>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</si>
  <si>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</si>
  <si>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</si>
  <si>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</si>
  <si>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</si>
  <si>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</si>
  <si>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</si>
  <si>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</si>
  <si>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</si>
  <si>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</si>
  <si>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</si>
  <si>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</si>
  <si>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</si>
  <si>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</si>
  <si>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</si>
  <si>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</si>
  <si>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</si>
  <si>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</si>
  <si>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</si>
  <si>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</si>
  <si>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</si>
  <si>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</si>
  <si>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</si>
  <si>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</si>
  <si>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</si>
  <si>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</si>
  <si>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</si>
  <si>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</si>
  <si>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</si>
  <si>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</si>
  <si>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</si>
  <si>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</si>
  <si>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</si>
  <si>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</si>
  <si>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</si>
  <si>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</si>
  <si>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</si>
  <si>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</si>
  <si>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</si>
  <si>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</si>
  <si>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</si>
  <si>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</si>
  <si>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</si>
  <si>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</si>
  <si>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</si>
  <si>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</si>
  <si>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</si>
  <si>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</si>
  <si>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</si>
  <si>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</si>
  <si>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</si>
  <si>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</si>
  <si>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</si>
  <si>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</si>
  <si>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</si>
  <si>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</si>
  <si>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</si>
  <si>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</si>
  <si>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</si>
  <si>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</si>
  <si>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</si>
  <si>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</si>
  <si>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</si>
  <si>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</si>
  <si>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</si>
  <si>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</si>
  <si>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</si>
  <si>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</si>
  <si>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</si>
  <si>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</si>
  <si>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</si>
  <si>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</si>
  <si>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</si>
  <si>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</si>
  <si>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</si>
  <si>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</si>
  <si>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</si>
  <si>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</si>
  <si>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</si>
  <si>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</si>
  <si>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</si>
  <si>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</si>
  <si>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</si>
  <si>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</si>
  <si>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</si>
  <si>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</si>
  <si>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</si>
  <si>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</si>
  <si>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</si>
  <si>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</si>
  <si>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</si>
  <si>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</si>
  <si>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</si>
  <si>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</si>
  <si>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</si>
  <si>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</si>
  <si>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</si>
  <si>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</si>
  <si>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</si>
  <si>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</si>
  <si>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</si>
  <si>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</si>
  <si>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</si>
  <si>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</si>
  <si>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</si>
  <si>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</si>
  <si>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</si>
  <si>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</si>
  <si>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</si>
  <si>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</si>
  <si>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</si>
  <si>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</si>
  <si>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</si>
  <si>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</si>
  <si>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</si>
  <si>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</si>
  <si>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</si>
  <si>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</si>
  <si>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</si>
  <si>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</si>
  <si>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</si>
  <si>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</si>
  <si>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</si>
  <si>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</si>
  <si>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</si>
  <si>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</si>
  <si>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</si>
  <si>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</si>
  <si>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</si>
  <si>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</si>
  <si>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</si>
  <si>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</si>
  <si>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</si>
  <si>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</si>
  <si>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</si>
  <si>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</si>
  <si>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</si>
  <si>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</si>
  <si>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</si>
  <si>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</si>
  <si>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</si>
  <si>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</si>
  <si>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</si>
  <si>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</si>
  <si>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</si>
  <si>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</si>
  <si>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</si>
  <si>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</si>
  <si>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</si>
  <si>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</si>
  <si>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</si>
  <si>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</si>
  <si>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</si>
  <si>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</si>
  <si>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</si>
  <si>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</si>
  <si>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</si>
  <si>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</si>
  <si>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</si>
  <si>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</si>
  <si>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</si>
  <si>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</si>
  <si>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</si>
  <si>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</si>
  <si>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</si>
  <si>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</si>
  <si>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</si>
  <si>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</si>
  <si>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</si>
  <si>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</si>
  <si>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</si>
  <si>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</si>
  <si>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</si>
  <si>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</si>
  <si>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</si>
  <si>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</si>
  <si>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</si>
  <si>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</si>
  <si>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</si>
  <si>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</si>
  <si>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</si>
  <si>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</si>
  <si>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</si>
  <si>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</si>
  <si>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</si>
  <si>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</si>
  <si>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</si>
  <si>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</si>
  <si>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</si>
  <si>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</si>
  <si>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</si>
  <si>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</si>
  <si>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</si>
  <si>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</si>
  <si>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</si>
  <si>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</si>
  <si>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</si>
  <si>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</si>
  <si>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</si>
  <si>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</si>
  <si>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</si>
  <si>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</si>
  <si>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</si>
  <si>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</si>
  <si>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</si>
  <si>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</si>
  <si>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</si>
  <si>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</si>
  <si>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</si>
  <si>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</si>
  <si>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</si>
  <si>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</si>
  <si>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</si>
  <si>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</si>
  <si>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</si>
  <si>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</si>
  <si>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</si>
  <si>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</si>
  <si>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</si>
  <si>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</si>
  <si>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</si>
  <si>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</si>
  <si>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</si>
  <si>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</si>
  <si>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</si>
  <si>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</si>
  <si>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</si>
  <si>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</si>
  <si>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</si>
  <si>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</si>
  <si>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</si>
  <si>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</si>
  <si>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</si>
  <si>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</si>
  <si>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</si>
  <si>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</si>
  <si>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</si>
  <si>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</si>
  <si>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</si>
  <si>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</si>
  <si>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</si>
  <si>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</si>
  <si>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</si>
  <si>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</si>
  <si>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</si>
  <si>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</si>
  <si>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</si>
  <si>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</si>
  <si>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</si>
  <si>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</si>
  <si>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</si>
  <si>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</si>
  <si>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</si>
  <si>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</si>
  <si>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</si>
  <si>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</si>
  <si>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</si>
  <si>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</si>
  <si>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</si>
  <si>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</si>
  <si>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</si>
  <si>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</si>
  <si>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</si>
  <si>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</si>
  <si>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</si>
  <si>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</si>
  <si>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</si>
  <si>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</si>
  <si>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</si>
  <si>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</si>
  <si>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</si>
  <si>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</si>
  <si>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</si>
  <si>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</si>
  <si>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</si>
  <si>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</si>
  <si>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</si>
  <si>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</si>
  <si>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</si>
  <si>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</si>
  <si>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</si>
  <si>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</si>
  <si>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</si>
  <si>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</si>
  <si>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</si>
  <si>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</si>
  <si>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</si>
  <si>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</si>
  <si>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</si>
  <si>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</si>
  <si>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</si>
  <si>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</si>
  <si>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</si>
  <si>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</si>
  <si>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</si>
  <si>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</si>
  <si>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</si>
  <si>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</si>
  <si>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</si>
  <si>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</si>
  <si>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</si>
  <si>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</si>
  <si>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</si>
  <si>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</si>
  <si>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</si>
  <si>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</si>
  <si>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</si>
  <si>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</si>
  <si>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</si>
  <si>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</si>
  <si>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</si>
  <si>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</si>
  <si>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</si>
  <si>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</si>
  <si>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</si>
  <si>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</si>
  <si>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</si>
  <si>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</si>
  <si>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</si>
  <si>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</si>
  <si>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</si>
  <si>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</si>
  <si>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</si>
  <si>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</si>
  <si>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</si>
  <si>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</si>
  <si>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</si>
  <si>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</si>
  <si>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</si>
  <si>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</si>
  <si>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</si>
  <si>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</si>
  <si>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</si>
  <si>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</si>
  <si>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</si>
  <si>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</si>
  <si>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</si>
  <si>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</si>
  <si>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</si>
  <si>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</si>
  <si>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</si>
  <si>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</si>
  <si>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</si>
  <si>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</si>
  <si>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</si>
  <si>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</si>
  <si>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</si>
  <si>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</si>
  <si>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</si>
  <si>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</si>
  <si>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</si>
  <si>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</si>
  <si>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</si>
  <si>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</si>
  <si>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</si>
  <si>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</si>
  <si>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</si>
  <si>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</si>
  <si>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</si>
  <si>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</si>
  <si>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</si>
  <si>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</si>
  <si>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</si>
  <si>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</si>
  <si>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</si>
  <si>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</si>
  <si>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</si>
  <si>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</si>
  <si>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</si>
  <si>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</si>
  <si>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</si>
  <si>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</si>
  <si>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</si>
  <si>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</si>
  <si>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</si>
  <si>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</si>
  <si>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</si>
  <si>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</si>
  <si>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</si>
  <si>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</si>
  <si>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</si>
  <si>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</si>
  <si>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</si>
  <si>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</si>
  <si>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</si>
  <si>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</si>
  <si>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</si>
  <si>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</si>
  <si>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</si>
  <si>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</si>
  <si>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</si>
  <si>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</si>
  <si>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</si>
  <si>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</si>
  <si>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</si>
  <si>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</si>
  <si>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</si>
  <si>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</si>
  <si>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</si>
  <si>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</si>
  <si>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</si>
  <si>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</si>
  <si>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</si>
  <si>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</si>
  <si>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</si>
  <si>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</si>
  <si>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</si>
  <si>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</si>
  <si>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</si>
  <si>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</si>
  <si>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</si>
  <si>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</si>
  <si>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</si>
  <si>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</si>
  <si>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</si>
  <si>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</si>
  <si>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</si>
  <si>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</si>
  <si>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</si>
  <si>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</si>
  <si>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</si>
  <si>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</si>
  <si>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</si>
  <si>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</si>
  <si>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</si>
  <si>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</si>
  <si>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</si>
  <si>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</si>
  <si>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</si>
  <si>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</si>
  <si>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</si>
  <si>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</si>
  <si>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</si>
  <si>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</si>
  <si>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</si>
  <si>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</si>
  <si>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</si>
  <si>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</si>
  <si>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</si>
  <si>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</si>
  <si>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</si>
  <si>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</si>
  <si>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</si>
  <si>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</si>
  <si>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</si>
  <si>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</si>
  <si>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</si>
  <si>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</si>
  <si>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</si>
  <si>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</si>
  <si>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</si>
  <si>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</si>
  <si>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</si>
  <si>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</si>
  <si>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</si>
  <si>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</si>
  <si>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</si>
  <si>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</si>
  <si>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</si>
  <si>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</si>
  <si>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</si>
  <si>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</si>
  <si>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</si>
  <si>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</si>
  <si>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</si>
  <si>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</si>
  <si>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</si>
  <si>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</si>
  <si>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</si>
  <si>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</si>
  <si>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</si>
  <si>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</si>
  <si>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</si>
  <si>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</si>
  <si>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</si>
  <si>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</si>
  <si>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</si>
  <si>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</si>
  <si>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</si>
  <si>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</si>
  <si>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</si>
  <si>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</si>
  <si>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</si>
  <si>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</si>
  <si>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</si>
  <si>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</si>
  <si>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</si>
  <si>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</si>
  <si>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</si>
  <si>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</si>
  <si>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</si>
  <si>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</si>
  <si>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</si>
  <si>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</si>
  <si>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</si>
  <si>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</si>
  <si>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</si>
  <si>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</si>
  <si>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</si>
  <si>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</si>
  <si>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</si>
  <si>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</si>
  <si>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</si>
  <si>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</si>
  <si>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</si>
  <si>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</si>
  <si>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</si>
  <si>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</si>
  <si>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</si>
  <si>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</si>
  <si>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</si>
  <si>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</si>
  <si>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</si>
  <si>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</si>
  <si>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</si>
  <si>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</si>
  <si>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</si>
  <si>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</si>
  <si>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</si>
  <si>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</si>
  <si>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</si>
  <si>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</si>
  <si>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</si>
  <si>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</si>
  <si>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</si>
  <si>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</si>
  <si>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</si>
  <si>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</si>
  <si>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</si>
  <si>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</si>
  <si>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</si>
  <si>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</si>
  <si>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</si>
  <si>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</si>
  <si>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</si>
  <si>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</si>
  <si>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</si>
  <si>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</si>
  <si>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</si>
  <si>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</si>
  <si>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</si>
  <si>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</si>
  <si>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</si>
  <si>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</si>
  <si>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</si>
  <si>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</si>
  <si>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</si>
  <si>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</si>
  <si>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</si>
  <si>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</si>
  <si>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</si>
  <si>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</si>
  <si>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</si>
  <si>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</si>
  <si>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</si>
  <si>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</si>
  <si>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</si>
  <si>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</si>
  <si>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</si>
  <si>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</si>
  <si>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</si>
  <si>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</si>
  <si>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</si>
  <si>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</si>
  <si>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</si>
  <si>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</si>
  <si>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</si>
  <si>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</si>
  <si>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</si>
  <si>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</si>
  <si>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</si>
  <si>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</si>
  <si>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</si>
  <si>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</si>
  <si>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</si>
  <si>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</si>
  <si>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</si>
  <si>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</si>
  <si>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</si>
  <si>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</si>
  <si>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</si>
  <si>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</si>
  <si>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</si>
  <si>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</si>
  <si>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</si>
  <si>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</si>
  <si>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</si>
  <si>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</si>
  <si>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</si>
  <si>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</si>
  <si>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</si>
  <si>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</si>
  <si>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</si>
  <si>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</si>
  <si>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</si>
  <si>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</si>
  <si>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</si>
  <si>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</si>
  <si>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</si>
  <si>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</si>
  <si>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</si>
  <si>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</si>
  <si>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</si>
  <si>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</si>
  <si>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</si>
  <si>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</si>
  <si>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</si>
  <si>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</si>
  <si>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</si>
  <si>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</si>
  <si>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</si>
  <si>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</si>
  <si>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</si>
  <si>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</si>
  <si>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</si>
  <si>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</si>
  <si>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</si>
  <si>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</si>
  <si>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</si>
  <si>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</si>
  <si>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</si>
  <si>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</si>
  <si>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</si>
  <si>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</si>
  <si>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</si>
  <si>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</si>
  <si>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</si>
  <si>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</si>
  <si>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</si>
  <si>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</si>
  <si>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</si>
  <si>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</si>
  <si>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</si>
  <si>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</si>
  <si>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</si>
  <si>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</si>
  <si>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</si>
  <si>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</si>
  <si>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</si>
  <si>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</si>
  <si>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</si>
  <si>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</si>
  <si>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</si>
  <si>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</si>
  <si>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</si>
  <si>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</si>
  <si>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</si>
  <si>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</si>
  <si>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</si>
  <si>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</si>
  <si>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</si>
  <si>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</si>
  <si>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</si>
  <si>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</si>
  <si>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</si>
  <si>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</si>
  <si>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</si>
  <si>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</si>
  <si>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</si>
  <si>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</si>
  <si>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</si>
  <si>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</si>
  <si>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</si>
  <si>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</si>
  <si>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</si>
  <si>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</si>
  <si>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</si>
  <si>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</si>
  <si>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</si>
  <si>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</si>
  <si>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</si>
  <si>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</si>
  <si>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</si>
  <si>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</si>
  <si>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</si>
  <si>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</si>
  <si>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</si>
  <si>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</si>
  <si>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</si>
  <si>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</si>
  <si>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</si>
  <si>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</si>
  <si>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</si>
  <si>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</si>
  <si>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</si>
  <si>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</si>
  <si>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</si>
  <si>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</si>
  <si>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</si>
  <si>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</si>
  <si>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</si>
  <si>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</si>
  <si>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</si>
  <si>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</si>
  <si>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</si>
  <si>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</si>
  <si>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</si>
  <si>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</si>
  <si>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</si>
  <si>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</si>
  <si>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</si>
  <si>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</si>
  <si>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</si>
  <si>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</si>
  <si>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</si>
  <si>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</si>
  <si>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</si>
  <si>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</si>
  <si>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</si>
  <si>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</si>
  <si>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</si>
  <si>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</si>
  <si>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</si>
  <si>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</si>
  <si>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</si>
  <si>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</si>
  <si>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</si>
  <si>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</si>
  <si>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</si>
  <si>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</si>
  <si>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</si>
  <si>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</si>
  <si>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</si>
  <si>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</si>
  <si>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</si>
  <si>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</si>
  <si>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</si>
  <si>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</si>
  <si>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</si>
  <si>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</si>
  <si>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</si>
  <si>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</si>
  <si>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</si>
  <si>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</si>
  <si>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</si>
  <si>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</si>
  <si>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</si>
  <si>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</si>
  <si>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</si>
  <si>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</si>
  <si>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</si>
  <si>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</si>
  <si>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</si>
  <si>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</si>
  <si>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</si>
  <si>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</si>
  <si>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</si>
  <si>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</si>
  <si>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</si>
  <si>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</si>
  <si>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</si>
  <si>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</si>
  <si>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</si>
  <si>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</si>
  <si>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</si>
  <si>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</si>
  <si>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</si>
  <si>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</si>
  <si>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</si>
  <si>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</si>
  <si>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</si>
  <si>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</si>
  <si>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</si>
  <si>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</si>
  <si>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</si>
  <si>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</si>
  <si>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</si>
  <si>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</si>
  <si>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</si>
  <si>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</si>
  <si>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</si>
  <si>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</si>
  <si>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</si>
  <si>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</si>
  <si>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</si>
  <si>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</si>
  <si>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</si>
  <si>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</si>
  <si>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</si>
  <si>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</si>
  <si>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</si>
  <si>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</si>
  <si>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</si>
  <si>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</si>
  <si>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</si>
  <si>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</si>
  <si>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</si>
  <si>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</si>
  <si>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</si>
  <si>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</si>
  <si>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</si>
  <si>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</si>
  <si>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</si>
  <si>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</si>
  <si>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</si>
  <si>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</si>
  <si>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</si>
  <si>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</si>
  <si>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</si>
  <si>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</si>
  <si>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</si>
  <si>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</si>
  <si>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</si>
  <si>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</si>
  <si>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</si>
  <si>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</si>
  <si>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</si>
  <si>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</si>
  <si>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</si>
  <si>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</si>
  <si>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</si>
  <si>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</si>
  <si>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</si>
  <si>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</si>
  <si>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</si>
  <si>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</si>
  <si>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</si>
  <si>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</si>
  <si>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</si>
  <si>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</si>
  <si>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</si>
  <si>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</si>
  <si>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</si>
  <si>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</si>
  <si>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</si>
  <si>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</si>
  <si>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</si>
  <si>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</si>
  <si>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</si>
  <si>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</si>
  <si>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</si>
  <si>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</si>
  <si>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</si>
  <si>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</si>
  <si>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</si>
  <si>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</si>
  <si>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</si>
  <si>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</si>
  <si>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</si>
  <si>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</si>
  <si>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</si>
  <si>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</si>
  <si>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</si>
  <si>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</si>
  <si>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</si>
  <si>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</si>
  <si>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</si>
  <si>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</si>
  <si>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</si>
  <si>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</si>
  <si>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</si>
  <si>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</si>
  <si>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</si>
  <si>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</si>
  <si>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</si>
  <si>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</si>
  <si>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</si>
  <si>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</si>
  <si>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</si>
  <si>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</si>
  <si>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</si>
  <si>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</si>
  <si>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</si>
  <si>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</si>
  <si>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</si>
  <si>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</si>
  <si>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</si>
  <si>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</si>
  <si>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</si>
  <si>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</si>
  <si>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</si>
  <si>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</si>
  <si>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</si>
  <si>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</si>
  <si>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</si>
  <si>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</si>
  <si>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</si>
  <si>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</si>
  <si>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</si>
  <si>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</si>
  <si>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</si>
  <si>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</si>
  <si>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</si>
  <si>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</si>
  <si>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</si>
  <si>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</si>
  <si>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</si>
  <si>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</si>
  <si>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</si>
  <si>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</si>
  <si>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</si>
  <si>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</si>
  <si>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</si>
  <si>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</si>
  <si>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</si>
  <si>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</si>
  <si>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</si>
  <si>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</si>
  <si>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</si>
  <si>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</si>
  <si>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</si>
  <si>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</si>
  <si>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</si>
  <si>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</si>
  <si>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</si>
  <si>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</si>
  <si>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</si>
  <si>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</si>
  <si>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</si>
  <si>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</si>
  <si>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</si>
  <si>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</si>
  <si>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</si>
  <si>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</si>
  <si>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</si>
  <si>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</si>
  <si>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</si>
  <si>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</si>
  <si>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</si>
  <si>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</si>
  <si>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</si>
  <si>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</si>
  <si>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</si>
  <si>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</si>
  <si>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</si>
  <si>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</si>
  <si>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</si>
  <si>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</si>
  <si>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</si>
  <si>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</si>
  <si>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</si>
  <si>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</si>
  <si>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</si>
  <si>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</si>
  <si>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</si>
  <si>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</si>
  <si>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</si>
  <si>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</si>
  <si>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</si>
  <si>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</si>
  <si>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</si>
  <si>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</si>
  <si>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</si>
  <si>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</si>
  <si>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</si>
  <si>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</si>
  <si>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</si>
  <si>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</si>
  <si>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</si>
  <si>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</si>
  <si>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</si>
  <si>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</si>
  <si>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</si>
  <si>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</si>
  <si>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</si>
  <si>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</si>
  <si>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</si>
  <si>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</si>
  <si>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</si>
  <si>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</si>
  <si>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</si>
  <si>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</si>
  <si>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</si>
  <si>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</si>
  <si>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</si>
  <si>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</si>
  <si>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</si>
  <si>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</si>
  <si>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</si>
  <si>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</si>
  <si>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</si>
  <si>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</si>
  <si>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</si>
  <si>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</si>
  <si>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</si>
  <si>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</si>
  <si>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</si>
  <si>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</si>
  <si>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</si>
  <si>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</si>
  <si>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</si>
  <si>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</si>
  <si>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</si>
  <si>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</si>
  <si>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</si>
  <si>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</si>
  <si>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</si>
  <si>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</si>
  <si>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</si>
  <si>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</si>
  <si>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</si>
  <si>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</si>
  <si>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</si>
  <si>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</si>
  <si>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</si>
  <si>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</si>
  <si>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</si>
  <si>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</si>
  <si>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</si>
  <si>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</si>
  <si>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</si>
  <si>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</si>
  <si>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</si>
  <si>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</si>
  <si>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</si>
  <si>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</si>
  <si>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</si>
  <si>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</si>
  <si>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</si>
  <si>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</si>
  <si>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</si>
  <si>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</si>
  <si>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</si>
  <si>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</si>
  <si>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</si>
  <si>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</si>
  <si>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</si>
  <si>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</si>
  <si>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</si>
  <si>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</si>
  <si>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</si>
  <si>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</si>
  <si>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</si>
  <si>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</si>
  <si>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</si>
  <si>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</si>
  <si>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</si>
  <si>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</si>
  <si>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</si>
  <si>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</si>
  <si>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</si>
  <si>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</si>
  <si>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</si>
  <si>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</si>
  <si>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</si>
  <si>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</si>
  <si>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</si>
  <si>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</si>
  <si>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</si>
  <si>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</si>
  <si>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</si>
  <si>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</si>
  <si>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</si>
  <si>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</si>
  <si>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</si>
  <si>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</si>
  <si>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</si>
  <si>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</si>
  <si>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</si>
  <si>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</si>
  <si>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</si>
  <si>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</si>
  <si>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</si>
  <si>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</si>
  <si>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</si>
  <si>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</si>
  <si>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</si>
  <si>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</si>
  <si>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</si>
  <si>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</si>
  <si>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</si>
  <si>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</si>
  <si>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</si>
  <si>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</si>
  <si>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</si>
  <si>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</si>
  <si>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</si>
  <si>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</si>
  <si>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</si>
  <si>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</si>
  <si>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</si>
  <si>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</si>
  <si>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</si>
  <si>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</si>
  <si>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</si>
  <si>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</si>
  <si>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</si>
  <si>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</si>
  <si>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</si>
  <si>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</si>
  <si>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</si>
  <si>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</si>
  <si>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</si>
  <si>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</si>
  <si>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</si>
  <si>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</si>
  <si>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</si>
  <si>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</si>
  <si>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</si>
  <si>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</si>
  <si>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</si>
  <si>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</si>
  <si>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</si>
  <si>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</si>
  <si>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</si>
  <si>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</si>
  <si>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</si>
  <si>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</si>
  <si>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</si>
  <si>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</si>
  <si>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</si>
  <si>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</si>
  <si>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</si>
  <si>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</si>
  <si>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</si>
  <si>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</si>
  <si>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</si>
  <si>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</si>
  <si>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</si>
  <si>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</si>
  <si>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</si>
  <si>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</si>
  <si>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</si>
  <si>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</si>
  <si>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</si>
  <si>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</si>
  <si>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</si>
  <si>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</si>
  <si>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</si>
  <si>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</si>
  <si>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</si>
  <si>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</si>
  <si>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</si>
  <si>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</si>
  <si>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</si>
  <si>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</si>
  <si>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</si>
  <si>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</si>
  <si>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</si>
  <si>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</si>
  <si>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</si>
  <si>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</si>
  <si>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</si>
  <si>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</si>
  <si>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</si>
  <si>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</si>
  <si>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</si>
  <si>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</si>
  <si>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</si>
  <si>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</si>
  <si>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</si>
  <si>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</si>
  <si>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</si>
  <si>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</si>
  <si>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</si>
  <si>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</si>
  <si>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</si>
  <si>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</si>
  <si>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</si>
  <si>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</si>
  <si>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</si>
  <si>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</si>
  <si>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</si>
  <si>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</si>
  <si>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</si>
  <si>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</si>
  <si>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</si>
  <si>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</si>
  <si>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</si>
  <si>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</si>
  <si>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</si>
  <si>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</si>
  <si>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</si>
  <si>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</si>
  <si>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</si>
  <si>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</si>
  <si>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</si>
  <si>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</si>
  <si>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</si>
  <si>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</si>
  <si>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</si>
  <si>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</si>
  <si>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</si>
  <si>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</si>
  <si>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</si>
  <si>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</si>
  <si>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</si>
  <si>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</si>
  <si>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</si>
  <si>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</si>
  <si>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</si>
  <si>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</si>
  <si>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</si>
  <si>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</si>
  <si>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</si>
  <si>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</si>
  <si>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</si>
  <si>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</si>
  <si>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</si>
  <si>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</si>
  <si>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</si>
  <si>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</si>
  <si>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</si>
  <si>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</si>
  <si>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</si>
  <si>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</si>
  <si>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</si>
  <si>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</si>
  <si>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</si>
  <si>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</si>
  <si>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</si>
  <si>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</si>
  <si>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</si>
  <si>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</si>
  <si>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</si>
  <si>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</si>
  <si>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</si>
  <si>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</si>
  <si>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</si>
  <si>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</si>
  <si>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</si>
  <si>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</si>
  <si>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</si>
  <si>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</si>
  <si>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</si>
  <si>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</si>
  <si>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</si>
  <si>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</si>
  <si>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</si>
  <si>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</si>
  <si>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</si>
  <si>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</si>
  <si>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</si>
  <si>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</si>
  <si>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</si>
  <si>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</si>
  <si>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</si>
  <si>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</si>
  <si>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</si>
  <si>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</si>
  <si>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</si>
  <si>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</si>
  <si>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</si>
  <si>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</si>
  <si>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</si>
  <si>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</si>
  <si>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</si>
  <si>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</si>
  <si>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</si>
  <si>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</si>
  <si>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</si>
  <si>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</si>
  <si>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</si>
  <si>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</si>
  <si>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</si>
  <si>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</si>
  <si>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</si>
  <si>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</si>
  <si>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</si>
  <si>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</si>
  <si>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</si>
  <si>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</si>
  <si>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</si>
  <si>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</si>
  <si>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</si>
  <si>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</si>
  <si>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</si>
  <si>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</si>
  <si>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</si>
  <si>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</si>
  <si>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</si>
  <si>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</si>
  <si>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</si>
  <si>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</si>
  <si>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</si>
  <si>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</si>
  <si>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</si>
  <si>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</si>
  <si>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</si>
  <si>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</si>
  <si>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</si>
  <si>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</si>
  <si>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</si>
  <si>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</si>
  <si>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</si>
  <si>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</si>
  <si>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</si>
  <si>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</si>
  <si>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</si>
  <si>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</si>
  <si>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</si>
  <si>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</si>
  <si>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</si>
  <si>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</si>
  <si>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</si>
  <si>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</si>
  <si>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</si>
  <si>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</si>
  <si>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</si>
  <si>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</si>
  <si>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</si>
  <si>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</si>
  <si>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</si>
  <si>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</si>
  <si>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</si>
  <si>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</si>
  <si>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</si>
  <si>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</si>
  <si>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</si>
  <si>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</si>
  <si>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</si>
  <si>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</si>
  <si>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</si>
  <si>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</si>
  <si>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</si>
  <si>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</si>
  <si>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</si>
  <si>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</si>
  <si>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</si>
  <si>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</si>
  <si>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</si>
  <si>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</si>
  <si>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</si>
  <si>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</si>
  <si>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</si>
  <si>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</si>
  <si>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</si>
  <si>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</si>
  <si>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</si>
  <si>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</si>
  <si>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</si>
  <si>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</si>
  <si>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</si>
  <si>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</si>
  <si>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</si>
  <si>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</si>
  <si>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</si>
  <si>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</si>
  <si>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</si>
  <si>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</si>
  <si>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</si>
  <si>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</si>
  <si>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</si>
  <si>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</si>
  <si>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</si>
  <si>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</si>
  <si>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</si>
  <si>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</si>
  <si>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</si>
  <si>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</si>
  <si>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</si>
  <si>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</si>
  <si>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</si>
  <si>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</si>
  <si>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</si>
  <si>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</si>
  <si>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</si>
  <si>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</si>
  <si>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</si>
  <si>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</si>
  <si>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</si>
  <si>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</si>
  <si>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</si>
  <si>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</si>
  <si>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</si>
  <si>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</si>
  <si>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</si>
  <si>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</si>
  <si>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</si>
  <si>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</si>
  <si>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</si>
  <si>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</si>
  <si>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</si>
  <si>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</si>
  <si>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</si>
  <si>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</si>
  <si>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</si>
  <si>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</si>
  <si>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</si>
  <si>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</si>
  <si>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</si>
  <si>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</si>
  <si>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</si>
  <si>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</si>
  <si>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</si>
  <si>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</si>
  <si>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</si>
  <si>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</si>
  <si>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</si>
  <si>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</si>
  <si>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</si>
  <si>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</si>
  <si>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</si>
  <si>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</si>
  <si>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</si>
  <si>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</si>
  <si>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</si>
  <si>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</si>
  <si>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</si>
  <si>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</si>
  <si>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</si>
  <si>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</si>
  <si>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</si>
  <si>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</si>
  <si>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</si>
  <si>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</si>
  <si>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</si>
  <si>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</si>
  <si>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</si>
  <si>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</si>
  <si>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</si>
  <si>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</si>
  <si>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</si>
  <si>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</si>
  <si>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</si>
  <si>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</si>
  <si>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</si>
  <si>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</si>
  <si>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</si>
  <si>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</si>
  <si>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</si>
  <si>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</si>
  <si>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</si>
  <si>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</si>
  <si>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</si>
  <si>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</si>
  <si>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</si>
  <si>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</si>
  <si>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</si>
  <si>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</si>
  <si>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</si>
  <si>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</si>
  <si>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</si>
  <si>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</si>
  <si>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</si>
  <si>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</si>
  <si>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</si>
  <si>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</si>
  <si>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</si>
  <si>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</si>
  <si>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</si>
  <si>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</si>
  <si>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</si>
  <si>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</si>
  <si>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</si>
  <si>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</si>
  <si>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</si>
  <si>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</si>
  <si>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</si>
  <si>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</si>
  <si>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</si>
  <si>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</si>
  <si>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</si>
  <si>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</si>
  <si>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</si>
  <si>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</si>
  <si>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</si>
  <si>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</si>
  <si>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</si>
  <si>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</si>
  <si>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</si>
  <si>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</si>
  <si>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</si>
  <si>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</si>
  <si>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</si>
  <si>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</si>
  <si>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</si>
  <si>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</si>
  <si>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</si>
  <si>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</si>
  <si>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</si>
  <si>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</si>
  <si>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</si>
  <si>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</si>
  <si>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</si>
  <si>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</si>
  <si>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</si>
  <si>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</si>
  <si>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</si>
  <si>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</si>
  <si>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</si>
  <si>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</si>
  <si>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</si>
  <si>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</si>
  <si>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</si>
  <si>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</si>
  <si>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</si>
  <si>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</si>
  <si>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</si>
  <si>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</si>
  <si>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</si>
  <si>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</si>
  <si>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</si>
  <si>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</si>
  <si>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</si>
  <si>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</si>
  <si>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</si>
  <si>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</si>
  <si>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</si>
  <si>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</si>
  <si>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</si>
  <si>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</si>
  <si>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</si>
  <si>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</si>
  <si>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</si>
  <si>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</si>
  <si>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</si>
  <si>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</si>
  <si>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</si>
  <si>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</si>
  <si>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</si>
  <si>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</si>
  <si>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</si>
  <si>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</si>
  <si>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</si>
  <si>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</si>
  <si>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</si>
  <si>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</si>
  <si>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</si>
  <si>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</si>
  <si>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</si>
  <si>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</si>
  <si>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</si>
  <si>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</si>
  <si>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</si>
  <si>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</si>
  <si>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</si>
  <si>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</si>
  <si>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</si>
  <si>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</si>
  <si>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</si>
  <si>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</si>
  <si>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</si>
  <si>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</si>
  <si>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</si>
  <si>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</si>
  <si>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</si>
  <si>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</si>
  <si>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</si>
  <si>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</si>
  <si>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</si>
  <si>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</si>
  <si>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</si>
  <si>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</si>
  <si>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</si>
  <si>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</si>
  <si>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</si>
  <si>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</si>
  <si>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</si>
  <si>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</si>
  <si>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</si>
  <si>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</si>
  <si>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</si>
  <si>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</si>
  <si>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</si>
  <si>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</si>
  <si>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</si>
  <si>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</si>
  <si>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</si>
  <si>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</si>
  <si>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</si>
  <si>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</si>
  <si>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</si>
  <si>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</si>
  <si>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</si>
  <si>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</si>
  <si>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</si>
  <si>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</si>
  <si>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</si>
  <si>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</si>
  <si>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</si>
  <si>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</si>
  <si>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</si>
  <si>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</si>
  <si>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</si>
  <si>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</si>
  <si>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</si>
  <si>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</si>
  <si>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</si>
  <si>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</si>
  <si>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</si>
  <si>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</si>
  <si>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</si>
  <si>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</si>
  <si>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</si>
  <si>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</si>
  <si>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</si>
  <si>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</si>
  <si>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</si>
  <si>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</si>
  <si>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</si>
  <si>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</si>
  <si>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</si>
  <si>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</si>
  <si>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</si>
  <si>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</si>
  <si>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</si>
  <si>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</si>
  <si>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</si>
  <si>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</si>
  <si>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</si>
  <si>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</si>
  <si>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</si>
  <si>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</si>
  <si>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</si>
  <si>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</si>
  <si>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</si>
  <si>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</si>
  <si>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</si>
  <si>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</si>
  <si>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</si>
  <si>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</si>
  <si>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</si>
  <si>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</si>
  <si>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</si>
  <si>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</si>
  <si>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</si>
  <si>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</si>
  <si>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</si>
  <si>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</si>
  <si>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</si>
  <si>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</si>
  <si>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</si>
  <si>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</si>
  <si>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</si>
  <si>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</si>
  <si>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</si>
  <si>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</si>
  <si>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</si>
  <si>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</si>
  <si>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</si>
  <si>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</si>
  <si>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</si>
  <si>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</si>
  <si>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</si>
  <si>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</si>
  <si>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</si>
  <si>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</si>
  <si>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</si>
  <si>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</si>
  <si>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</si>
  <si>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</si>
  <si>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</si>
  <si>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</si>
  <si>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</si>
  <si>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</si>
  <si>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</si>
  <si>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</si>
  <si>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</si>
  <si>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</si>
  <si>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</si>
  <si>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</si>
  <si>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</si>
  <si>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</si>
  <si>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</si>
  <si>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</si>
  <si>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</si>
  <si>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</si>
  <si>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</si>
  <si>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</si>
  <si>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</si>
  <si>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</si>
  <si>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</si>
  <si>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</si>
  <si>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</si>
  <si>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</si>
  <si>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</si>
  <si>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</si>
  <si>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</si>
  <si>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</si>
  <si>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</si>
  <si>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</si>
  <si>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</si>
  <si>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</si>
  <si>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</si>
  <si>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</si>
  <si>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</si>
  <si>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</si>
  <si>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</si>
  <si>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</si>
  <si>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</si>
  <si>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</si>
  <si>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</si>
  <si>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</si>
  <si>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</si>
  <si>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</si>
  <si>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</si>
  <si>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</si>
  <si>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</si>
  <si>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</si>
  <si>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</si>
  <si>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</si>
  <si>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</si>
  <si>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</si>
  <si>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</si>
  <si>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</si>
  <si>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</si>
  <si>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</si>
  <si>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</si>
  <si>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</si>
  <si>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</si>
  <si>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</si>
  <si>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</si>
  <si>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</si>
  <si>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</si>
  <si>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</si>
  <si>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</si>
  <si>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</si>
  <si>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</si>
  <si>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</si>
  <si>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</si>
  <si>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</si>
  <si>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</si>
  <si>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</si>
  <si>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</si>
  <si>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</si>
  <si>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</si>
  <si>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</si>
  <si>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</si>
  <si>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</si>
  <si>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</si>
  <si>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</si>
  <si>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</si>
  <si>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</si>
  <si>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</si>
  <si>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</si>
  <si>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</si>
  <si>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</si>
  <si>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</si>
  <si>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</si>
  <si>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</si>
  <si>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</si>
  <si>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</si>
  <si>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</si>
  <si>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</si>
  <si>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</si>
  <si>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</si>
  <si>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</si>
  <si>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</si>
  <si>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</si>
  <si>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</si>
  <si>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</si>
  <si>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</si>
  <si>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</si>
  <si>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</si>
  <si>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</si>
  <si>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</si>
  <si>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</si>
  <si>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</si>
  <si>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</si>
  <si>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</si>
  <si>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</si>
  <si>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</si>
  <si>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</si>
  <si>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</si>
  <si>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</si>
  <si>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</si>
  <si>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</si>
  <si>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</si>
  <si>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</si>
  <si>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</si>
  <si>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</si>
  <si>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</si>
  <si>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</si>
  <si>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</si>
  <si>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</si>
  <si>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</si>
  <si>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</si>
  <si>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</si>
  <si>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</si>
  <si>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</si>
  <si>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</si>
  <si>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</si>
  <si>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</si>
  <si>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</si>
  <si>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</si>
  <si>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</si>
  <si>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</si>
  <si>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</si>
  <si>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</si>
  <si>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</si>
  <si>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</si>
  <si>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</si>
  <si>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</si>
  <si>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</si>
  <si>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</si>
  <si>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</si>
  <si>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</si>
  <si>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</si>
  <si>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</si>
  <si>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</si>
  <si>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</si>
  <si>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</si>
  <si>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</si>
  <si>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</si>
  <si>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</si>
  <si>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</si>
  <si>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</si>
  <si>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</si>
  <si>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</si>
  <si>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</si>
  <si>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</si>
  <si>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</si>
  <si>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</si>
  <si>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</si>
  <si>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</si>
  <si>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</si>
  <si>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</si>
  <si>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</si>
  <si>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</si>
  <si>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</si>
  <si>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</si>
  <si>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</si>
  <si>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</si>
  <si>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</si>
  <si>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</si>
  <si>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</si>
  <si>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</si>
  <si>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</si>
  <si>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</si>
  <si>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</si>
  <si>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</si>
  <si>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</si>
  <si>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</si>
  <si>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</si>
  <si>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</si>
  <si>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</si>
  <si>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</si>
  <si>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</si>
  <si>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</si>
  <si>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</si>
  <si>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</si>
  <si>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</si>
  <si>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</si>
  <si>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</si>
  <si>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</si>
  <si>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</si>
  <si>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</si>
  <si>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</si>
  <si>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</si>
  <si>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</si>
  <si>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</si>
  <si>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</si>
  <si>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</si>
  <si>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</si>
  <si>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</si>
  <si>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</si>
  <si>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</si>
  <si>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</si>
  <si>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</si>
  <si>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</si>
  <si>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</si>
  <si>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</si>
  <si>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</si>
  <si>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</si>
  <si>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</si>
  <si>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</si>
  <si>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</si>
  <si>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</si>
  <si>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</si>
  <si>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</si>
  <si>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</si>
  <si>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</si>
  <si>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</si>
  <si>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</si>
  <si>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</si>
  <si>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</si>
  <si>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</si>
  <si>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</si>
  <si>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</si>
  <si>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</si>
  <si>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</si>
  <si>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</si>
  <si>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</si>
  <si>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</si>
  <si>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</si>
  <si>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</si>
  <si>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</si>
  <si>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</si>
  <si>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</si>
  <si>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</si>
  <si>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</si>
  <si>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</si>
  <si>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</si>
  <si>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</si>
  <si>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</si>
  <si>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</si>
  <si>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</si>
  <si>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</si>
  <si>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</si>
  <si>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</si>
  <si>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</si>
  <si>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</si>
  <si>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</si>
  <si>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</si>
  <si>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</si>
  <si>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</si>
  <si>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</si>
  <si>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</si>
  <si>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</si>
  <si>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</si>
  <si>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</si>
  <si>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</si>
  <si>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</si>
  <si>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</si>
  <si>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</si>
  <si>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</si>
  <si>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</si>
  <si>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</si>
  <si>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</si>
  <si>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</si>
  <si>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</si>
  <si>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</si>
  <si>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</si>
  <si>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</si>
  <si>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</si>
  <si>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</si>
  <si>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</si>
  <si>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</si>
  <si>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</si>
  <si>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</si>
  <si>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</si>
  <si>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</si>
  <si>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</si>
  <si>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</si>
  <si>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</si>
  <si>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</si>
  <si>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</si>
  <si>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</si>
  <si>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</si>
  <si>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</si>
  <si>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</si>
  <si>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</si>
  <si>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</si>
  <si>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</si>
  <si>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</si>
  <si>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</si>
  <si>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</si>
  <si>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</si>
  <si>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</si>
  <si>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</si>
  <si>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</si>
  <si>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</si>
  <si>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</si>
  <si>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</si>
  <si>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</si>
  <si>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</si>
  <si>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</si>
  <si>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</si>
  <si>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</si>
  <si>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</si>
  <si>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</si>
  <si>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</si>
  <si>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</si>
  <si>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</si>
  <si>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</si>
  <si>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</si>
  <si>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</si>
  <si>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</si>
  <si>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</si>
  <si>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</si>
  <si>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</si>
  <si>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</si>
  <si>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</si>
  <si>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</si>
  <si>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</si>
  <si>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</si>
  <si>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</si>
  <si>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</si>
  <si>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</si>
  <si>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</si>
  <si>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</si>
  <si>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</si>
  <si>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</si>
  <si>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</si>
  <si>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</si>
  <si>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</si>
  <si>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</si>
  <si>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</si>
  <si>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</si>
  <si>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</si>
  <si>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</si>
  <si>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</si>
  <si>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</si>
  <si>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</si>
  <si>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</si>
  <si>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</si>
  <si>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</si>
  <si>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</si>
  <si>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</si>
  <si>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</si>
  <si>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</si>
  <si>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</si>
  <si>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</si>
  <si>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</si>
  <si>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</si>
  <si>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</si>
  <si>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</si>
  <si>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</si>
  <si>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</si>
  <si>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</si>
  <si>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</si>
  <si>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</si>
  <si>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</si>
  <si>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</si>
  <si>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</si>
  <si>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</si>
  <si>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</si>
  <si>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</si>
  <si>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</si>
  <si>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</si>
  <si>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</si>
  <si>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</si>
  <si>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</si>
  <si>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</si>
  <si>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</si>
  <si>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</si>
  <si>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</si>
  <si>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</si>
  <si>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</si>
  <si>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</si>
  <si>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</si>
  <si>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</si>
  <si>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</si>
  <si>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</si>
  <si>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</si>
  <si>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</si>
  <si>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</si>
  <si>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</si>
  <si>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</si>
  <si>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</si>
  <si>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</si>
  <si>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</si>
  <si>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</si>
  <si>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</si>
  <si>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</si>
  <si>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</si>
  <si>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</si>
  <si>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</si>
  <si>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</si>
  <si>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</si>
  <si>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</si>
  <si>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</si>
  <si>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</si>
  <si>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</si>
  <si>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</si>
  <si>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</si>
  <si>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</si>
  <si>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</si>
  <si>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</si>
  <si>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</si>
  <si>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</si>
  <si>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</si>
  <si>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</si>
  <si>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</si>
  <si>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</si>
  <si>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</si>
  <si>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</si>
  <si>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</si>
  <si>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</si>
  <si>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</si>
  <si>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</si>
  <si>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</si>
  <si>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</si>
  <si>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</si>
  <si>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</si>
  <si>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</si>
  <si>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</si>
  <si>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</si>
  <si>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</si>
  <si>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</si>
  <si>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</si>
  <si>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</si>
  <si>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</si>
  <si>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</si>
  <si>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</si>
  <si>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</si>
  <si>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</si>
  <si>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</si>
  <si>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</si>
  <si>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</si>
  <si>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</si>
  <si>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</si>
  <si>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</si>
  <si>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</si>
  <si>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</si>
  <si>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</si>
  <si>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</si>
  <si>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</si>
  <si>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</si>
  <si>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</si>
  <si>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</si>
  <si>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</si>
  <si>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</si>
  <si>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</si>
  <si>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</si>
  <si>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</si>
  <si>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</si>
  <si>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</si>
  <si>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</si>
  <si>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</si>
  <si>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</si>
  <si>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</si>
  <si>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</si>
  <si>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</si>
  <si>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</si>
  <si>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</si>
  <si>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</si>
  <si>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</si>
  <si>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</si>
  <si>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</si>
  <si>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</si>
  <si>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</si>
  <si>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</si>
  <si>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</si>
  <si>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</si>
  <si>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</si>
  <si>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</si>
  <si>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</si>
  <si>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</si>
  <si>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</si>
  <si>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</si>
  <si>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</si>
  <si>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</si>
  <si>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</si>
  <si>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</si>
  <si>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</si>
  <si>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</si>
  <si>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</si>
  <si>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</si>
  <si>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</si>
  <si>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</si>
  <si>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</si>
  <si>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</si>
  <si>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</si>
  <si>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</si>
  <si>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</si>
  <si>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</si>
  <si>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</si>
  <si>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</si>
  <si>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</si>
  <si>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</si>
  <si>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</si>
  <si>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</si>
  <si>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</si>
  <si>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</si>
  <si>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</si>
  <si>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</si>
  <si>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</si>
  <si>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</si>
  <si>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</si>
  <si>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</si>
  <si>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</si>
  <si>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</si>
  <si>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</si>
  <si>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</si>
  <si>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</si>
  <si>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</si>
  <si>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</si>
  <si>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</si>
  <si>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</si>
  <si>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</si>
  <si>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</si>
  <si>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</si>
  <si>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</si>
  <si>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</si>
  <si>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</si>
  <si>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</si>
  <si>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</si>
  <si>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</si>
  <si>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</si>
  <si>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</si>
  <si>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</si>
  <si>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</si>
  <si>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</si>
  <si>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</si>
  <si>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</si>
  <si>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</si>
  <si>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</si>
  <si>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</si>
  <si>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</si>
  <si>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</si>
  <si>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</si>
  <si>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</si>
  <si>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</si>
  <si>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</si>
  <si>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</si>
  <si>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</si>
  <si>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</si>
  <si>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</si>
  <si>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</si>
  <si>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</si>
  <si>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</si>
  <si>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</si>
  <si>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</si>
  <si>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</si>
  <si>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</si>
  <si>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</si>
  <si>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</si>
  <si>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</si>
  <si>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</si>
  <si>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</si>
  <si>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</si>
  <si>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</si>
  <si>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</si>
  <si>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</si>
  <si>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</si>
  <si>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</si>
  <si>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</si>
  <si>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</si>
  <si>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</si>
  <si>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</si>
  <si>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</si>
  <si>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</si>
  <si>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</si>
  <si>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</si>
  <si>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</si>
  <si>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</si>
  <si>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</si>
  <si>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</si>
  <si>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</si>
  <si>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</si>
  <si>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</si>
  <si>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</si>
  <si>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</si>
  <si>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</si>
  <si>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</si>
  <si>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</si>
  <si>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</si>
  <si>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</si>
  <si>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</si>
  <si>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</si>
  <si>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</si>
  <si>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</si>
  <si>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</si>
  <si>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</si>
  <si>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</si>
  <si>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</si>
  <si>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</si>
  <si>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</si>
  <si>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</si>
  <si>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</si>
  <si>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</si>
  <si>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</si>
  <si>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</si>
  <si>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</si>
  <si>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</si>
  <si>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</si>
  <si>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</si>
  <si>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</si>
  <si>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</si>
  <si>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</si>
  <si>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</si>
  <si>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</si>
  <si>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</si>
  <si>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</si>
  <si>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</si>
  <si>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</si>
  <si>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</si>
  <si>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</si>
  <si>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</si>
  <si>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</si>
  <si>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</si>
  <si>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</si>
  <si>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</si>
  <si>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</si>
  <si>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</si>
  <si>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</si>
  <si>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</si>
  <si>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</si>
  <si>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</si>
  <si>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</si>
  <si>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</si>
  <si>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</si>
  <si>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</si>
  <si>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</si>
  <si>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</si>
  <si>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</si>
  <si>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</si>
  <si>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</si>
  <si>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</si>
  <si>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</si>
  <si>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</si>
  <si>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</si>
  <si>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</si>
  <si>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</si>
  <si>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</si>
  <si>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</si>
  <si>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</si>
  <si>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</si>
  <si>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</si>
  <si>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</si>
  <si>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</si>
  <si>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</si>
  <si>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</si>
  <si>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</si>
  <si>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</si>
  <si>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</si>
  <si>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</si>
  <si>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</si>
  <si>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</si>
  <si>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</si>
  <si>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</si>
  <si>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</si>
  <si>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</si>
  <si>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</si>
  <si>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</si>
  <si>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</si>
  <si>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</si>
  <si>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</si>
  <si>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</si>
  <si>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</si>
  <si>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</si>
  <si>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</si>
  <si>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</si>
  <si>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</si>
  <si>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</si>
  <si>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</si>
  <si>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</si>
  <si>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</si>
  <si>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</si>
  <si>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</si>
  <si>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</si>
  <si>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</si>
  <si>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</si>
  <si>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</si>
  <si>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</si>
  <si>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</si>
  <si>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</si>
  <si>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</si>
  <si>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</si>
  <si>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</si>
  <si>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</si>
  <si>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</si>
  <si>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</si>
  <si>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</si>
  <si>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</si>
  <si>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</si>
  <si>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</si>
  <si>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</si>
  <si>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</si>
  <si>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</si>
  <si>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</si>
  <si>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</si>
  <si>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</si>
  <si>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</si>
  <si>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</si>
  <si>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</si>
  <si>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</si>
  <si>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</si>
  <si>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</si>
  <si>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</si>
  <si>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</si>
  <si>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</si>
  <si>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</si>
  <si>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</si>
  <si>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</si>
  <si>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</si>
  <si>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</si>
  <si>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</si>
  <si>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</si>
  <si>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</si>
  <si>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</si>
  <si>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</si>
  <si>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</si>
  <si>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</si>
  <si>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</si>
  <si>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</si>
  <si>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</si>
  <si>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</si>
  <si>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</si>
  <si>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</si>
  <si>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</si>
  <si>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</si>
  <si>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</si>
  <si>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</si>
  <si>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</si>
  <si>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</si>
  <si>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</si>
  <si>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</si>
  <si>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</si>
  <si>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</si>
  <si>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</si>
  <si>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</si>
  <si>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</si>
  <si>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</si>
  <si>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</si>
  <si>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</si>
  <si>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</si>
  <si>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</si>
  <si>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</si>
  <si>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</si>
  <si>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</si>
  <si>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</si>
  <si>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</si>
  <si>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</si>
  <si>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</si>
  <si>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</si>
  <si>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</si>
  <si>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</si>
  <si>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</si>
  <si>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</si>
  <si>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</si>
  <si>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</si>
  <si>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</si>
  <si>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</si>
  <si>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</si>
  <si>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</si>
  <si>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</si>
  <si>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</si>
  <si>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</si>
  <si>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</si>
  <si>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</si>
  <si>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</si>
  <si>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</si>
  <si>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</si>
  <si>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</si>
  <si>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</si>
  <si>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</si>
  <si>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</si>
  <si>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</si>
  <si>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</si>
  <si>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</si>
  <si>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</si>
  <si>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</si>
  <si>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</si>
  <si>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</si>
  <si>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</si>
  <si>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</si>
  <si>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</si>
  <si>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</si>
  <si>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</si>
  <si>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</si>
  <si>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</si>
  <si>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</si>
  <si>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</si>
  <si>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</si>
  <si>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</si>
  <si>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</si>
  <si>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</si>
  <si>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</si>
  <si>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</si>
  <si>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</si>
  <si>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</si>
  <si>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</si>
  <si>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</si>
  <si>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</si>
  <si>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</si>
  <si>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</si>
  <si>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</si>
  <si>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</si>
  <si>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</si>
  <si>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</si>
  <si>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</si>
  <si>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</si>
  <si>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</si>
  <si>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</si>
  <si>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</si>
  <si>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</si>
  <si>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</si>
  <si>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</si>
  <si>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</si>
  <si>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</si>
  <si>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</si>
  <si>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</si>
  <si>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</si>
  <si>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</si>
  <si>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</si>
  <si>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</si>
  <si>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</si>
  <si>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</si>
  <si>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</si>
  <si>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</si>
  <si>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</si>
  <si>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</si>
  <si>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</si>
  <si>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</si>
  <si>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</si>
  <si>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</si>
  <si>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</si>
  <si>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</si>
  <si>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</si>
  <si>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</si>
  <si>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</si>
  <si>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</si>
  <si>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</si>
  <si>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</si>
  <si>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</si>
  <si>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</si>
  <si>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</si>
  <si>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</si>
  <si>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</si>
  <si>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</si>
  <si>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</si>
  <si>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</si>
  <si>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</si>
  <si>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</si>
  <si>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</si>
  <si>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</si>
  <si>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</si>
  <si>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</si>
  <si>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</si>
  <si>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</si>
  <si>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</si>
  <si>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</si>
  <si>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</si>
  <si>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</si>
  <si>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</si>
  <si>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</si>
  <si>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</si>
  <si>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</si>
  <si>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</si>
  <si>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</si>
  <si>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</si>
  <si>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</si>
  <si>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</si>
  <si>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</si>
  <si>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</si>
  <si>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</si>
  <si>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</si>
  <si>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</si>
  <si>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</si>
  <si>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</si>
  <si>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</si>
  <si>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</si>
  <si>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</si>
  <si>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</si>
  <si>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</si>
  <si>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</si>
  <si>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</si>
  <si>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</si>
  <si>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</si>
  <si>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</si>
  <si>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</si>
  <si>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</si>
  <si>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</si>
  <si>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</si>
  <si>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</si>
  <si>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</si>
  <si>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</si>
  <si>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</si>
  <si>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</si>
  <si>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</si>
  <si>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</si>
  <si>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</si>
  <si>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</si>
  <si>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</si>
  <si>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</si>
  <si>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</si>
  <si>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</si>
  <si>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</si>
  <si>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</si>
  <si>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</si>
  <si>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</si>
  <si>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</si>
  <si>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</si>
  <si>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</si>
  <si>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</si>
  <si>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</si>
  <si>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</si>
  <si>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</si>
  <si>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</si>
  <si>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</si>
  <si>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</si>
  <si>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</si>
  <si>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</si>
  <si>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</si>
  <si>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</si>
  <si>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</si>
  <si>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</si>
  <si>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</si>
  <si>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</si>
  <si>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</si>
  <si>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</si>
  <si>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</si>
  <si>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</si>
  <si>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</si>
  <si>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</si>
  <si>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</si>
  <si>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</si>
  <si>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</si>
  <si>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</si>
  <si>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</si>
  <si>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</si>
  <si>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</si>
  <si>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</si>
  <si>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</si>
  <si>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</si>
  <si>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</si>
  <si>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</si>
  <si>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</si>
  <si>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</si>
  <si>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</si>
  <si>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</si>
  <si>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</si>
  <si>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</si>
  <si>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</si>
  <si>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</si>
  <si>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</si>
  <si>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</si>
  <si>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</si>
  <si>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</si>
  <si>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</si>
  <si>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</si>
  <si>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</si>
  <si>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</si>
  <si>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</si>
  <si>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</si>
  <si>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</si>
  <si>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</si>
  <si>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</si>
  <si>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</si>
  <si>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</si>
  <si>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</si>
  <si>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</si>
  <si>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</si>
  <si>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</si>
  <si>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</si>
  <si>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</si>
  <si>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</si>
  <si>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</si>
  <si>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</si>
  <si>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</si>
  <si>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</si>
  <si>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</si>
  <si>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</si>
  <si>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</si>
  <si>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</si>
  <si>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</si>
  <si>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</si>
  <si>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</si>
  <si>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</si>
  <si>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</si>
  <si>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</si>
  <si>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</si>
  <si>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</si>
  <si>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</si>
  <si>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</si>
  <si>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</si>
  <si>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</si>
  <si>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</si>
  <si>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</si>
  <si>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</si>
  <si>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</si>
  <si>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</si>
  <si>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</si>
  <si>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</si>
  <si>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</si>
  <si>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</si>
  <si>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</si>
  <si>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</si>
  <si>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</si>
  <si>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</si>
  <si>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</si>
  <si>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</si>
  <si>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</si>
  <si>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</si>
  <si>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</si>
  <si>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</si>
  <si>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</si>
  <si>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</si>
  <si>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</si>
  <si>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</si>
  <si>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</si>
  <si>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</si>
  <si>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</si>
  <si>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</si>
  <si>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</si>
  <si>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</si>
  <si>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</si>
  <si>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</si>
  <si>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</si>
  <si>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</si>
  <si>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</si>
  <si>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</si>
  <si>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</si>
  <si>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</si>
  <si>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</si>
  <si>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</si>
  <si>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</si>
  <si>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</si>
  <si>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</si>
  <si>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</si>
  <si>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</si>
  <si>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</si>
  <si>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</si>
  <si>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</si>
  <si>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</si>
  <si>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</si>
  <si>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</si>
  <si>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</si>
  <si>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</si>
  <si>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</si>
  <si>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</si>
  <si>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</si>
  <si>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</si>
  <si>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</si>
  <si>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</si>
  <si>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</si>
  <si>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</si>
  <si>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</si>
  <si>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</si>
  <si>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</si>
  <si>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</si>
  <si>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</si>
  <si>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</si>
  <si>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</si>
  <si>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</si>
  <si>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</si>
  <si>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</si>
  <si>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</si>
  <si>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</si>
  <si>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</si>
  <si>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</si>
  <si>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</si>
  <si>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</si>
  <si>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</si>
  <si>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</si>
  <si>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</si>
  <si>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</si>
  <si>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</si>
  <si>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</si>
  <si>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</si>
  <si>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</si>
  <si>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</si>
  <si>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</si>
  <si>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</si>
  <si>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</si>
  <si>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</si>
  <si>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</si>
  <si>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</si>
  <si>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</si>
  <si>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</si>
  <si>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</si>
  <si>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</si>
  <si>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</si>
  <si>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</si>
  <si>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</si>
  <si>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</si>
  <si>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</si>
  <si>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</si>
  <si>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</si>
  <si>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</si>
  <si>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</si>
  <si>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</si>
  <si>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</si>
  <si>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</si>
  <si>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</si>
  <si>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</si>
  <si>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</si>
  <si>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</si>
  <si>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</si>
  <si>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</si>
  <si>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</si>
  <si>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</si>
  <si>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</si>
  <si>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</si>
  <si>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</si>
  <si>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</si>
  <si>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</si>
  <si>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</si>
  <si>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</si>
  <si>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</si>
  <si>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</si>
  <si>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</si>
  <si>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</si>
  <si>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</si>
  <si>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</si>
  <si>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</si>
  <si>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</si>
  <si>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</si>
  <si>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</si>
  <si>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</si>
  <si>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</si>
  <si>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</si>
  <si>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</si>
  <si>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</si>
  <si>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</si>
  <si>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</si>
  <si>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</si>
  <si>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</si>
  <si>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</si>
  <si>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</si>
  <si>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</si>
  <si>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</si>
  <si>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</si>
  <si>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</si>
  <si>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</si>
  <si>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</si>
  <si>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</si>
  <si>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</si>
  <si>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</si>
  <si>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</si>
  <si>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</si>
  <si>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</si>
  <si>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</si>
  <si>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</si>
  <si>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</si>
  <si>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</si>
  <si>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</si>
  <si>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</si>
  <si>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</si>
  <si>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</si>
  <si>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</si>
  <si>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</si>
  <si>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</si>
  <si>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</si>
  <si>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</si>
  <si>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</si>
  <si>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</si>
  <si>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</si>
  <si>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</si>
  <si>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</si>
  <si>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</si>
  <si>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</si>
  <si>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</si>
  <si>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</si>
  <si>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</si>
  <si>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</si>
  <si>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</si>
  <si>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</si>
  <si>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</si>
  <si>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</si>
  <si>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</si>
  <si>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</si>
  <si>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</si>
  <si>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</si>
  <si>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</si>
  <si>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</si>
  <si>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</si>
  <si>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</si>
  <si>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</si>
  <si>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</si>
  <si>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</si>
  <si>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</si>
  <si>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</si>
  <si>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</si>
  <si>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</si>
  <si>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</si>
  <si>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</si>
  <si>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</si>
  <si>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</si>
  <si>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</si>
  <si>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</si>
  <si>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</si>
  <si>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</si>
  <si>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</si>
  <si>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</si>
  <si>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</si>
  <si>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</si>
  <si>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</si>
  <si>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</si>
  <si>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</si>
  <si>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</si>
  <si>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</si>
  <si>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</si>
  <si>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</si>
  <si>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</si>
  <si>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</si>
  <si>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</si>
  <si>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</si>
  <si>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</si>
  <si>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</si>
  <si>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</si>
  <si>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</si>
  <si>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</si>
  <si>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</si>
  <si>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</si>
  <si>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</si>
  <si>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</si>
  <si>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</si>
  <si>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</si>
  <si>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</si>
  <si>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</si>
  <si>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</si>
  <si>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</si>
  <si>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</si>
  <si>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</si>
  <si>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</si>
  <si>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</si>
  <si>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</si>
  <si>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</si>
  <si>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</si>
  <si>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</si>
  <si>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</si>
  <si>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</si>
  <si>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</si>
  <si>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</si>
  <si>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</si>
  <si>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</si>
  <si>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</si>
  <si>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</si>
  <si>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</si>
  <si>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</si>
  <si>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</si>
  <si>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</si>
  <si>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</si>
  <si>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</si>
  <si>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</si>
  <si>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</si>
  <si>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</si>
  <si>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</si>
  <si>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</si>
  <si>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</si>
  <si>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</si>
  <si>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</si>
  <si>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</si>
  <si>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</si>
  <si>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</si>
  <si>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</si>
  <si>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</si>
  <si>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</si>
  <si>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</si>
  <si>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</si>
  <si>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</si>
  <si>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</si>
  <si>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</si>
  <si>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</si>
  <si>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</si>
  <si>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</si>
  <si>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</si>
  <si>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</si>
  <si>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</si>
  <si>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</si>
  <si>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</si>
  <si>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</si>
  <si>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</si>
  <si>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</si>
  <si>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</si>
  <si>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</si>
  <si>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</si>
  <si>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</si>
  <si>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</si>
  <si>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</si>
  <si>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</si>
  <si>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</si>
  <si>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</si>
  <si>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</si>
  <si>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</si>
  <si>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</si>
  <si>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</si>
  <si>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</si>
  <si>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</si>
  <si>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</si>
  <si>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</si>
  <si>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</si>
  <si>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</si>
  <si>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</si>
  <si>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</si>
  <si>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</si>
  <si>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</si>
  <si>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</si>
  <si>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</si>
  <si>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</si>
  <si>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</si>
  <si>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</si>
  <si>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</si>
  <si>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</si>
  <si>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</si>
  <si>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</si>
  <si>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</si>
  <si>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</si>
  <si>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</si>
  <si>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</si>
  <si>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</si>
  <si>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</si>
  <si>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</si>
  <si>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</si>
  <si>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</si>
  <si>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</si>
  <si>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</si>
  <si>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</si>
  <si>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</si>
  <si>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</si>
  <si>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</si>
  <si>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</si>
  <si>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</si>
  <si>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</si>
  <si>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</si>
  <si>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</si>
  <si>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</si>
  <si>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</si>
  <si>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</si>
  <si>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</si>
  <si>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</si>
  <si>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</si>
  <si>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</si>
  <si>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</si>
  <si>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</si>
  <si>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</si>
  <si>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</si>
  <si>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</si>
  <si>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</si>
  <si>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</si>
  <si>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</si>
  <si>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</si>
  <si>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</si>
  <si>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</si>
  <si>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</si>
  <si>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</si>
  <si>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</si>
  <si>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</si>
  <si>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</si>
  <si>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</si>
  <si>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</si>
  <si>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</si>
  <si>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</si>
  <si>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</si>
  <si>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</si>
  <si>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</si>
  <si>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</si>
  <si>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</si>
  <si>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</si>
  <si>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</si>
  <si>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</si>
  <si>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</si>
  <si>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</si>
  <si>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</si>
  <si>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</si>
  <si>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</si>
  <si>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</si>
  <si>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</si>
  <si>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</si>
  <si>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</si>
  <si>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</si>
  <si>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</si>
  <si>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</si>
  <si>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</si>
  <si>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</si>
  <si>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</si>
  <si>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</si>
  <si>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</si>
  <si>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</si>
  <si>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</si>
  <si>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</si>
  <si>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</si>
  <si>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</si>
  <si>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</si>
  <si>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</si>
  <si>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</si>
  <si>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</si>
  <si>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</si>
  <si>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</si>
  <si>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</si>
  <si>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</si>
  <si>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</si>
  <si>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</si>
  <si>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</si>
  <si>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</si>
  <si>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</si>
  <si>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</si>
  <si>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</si>
  <si>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</si>
  <si>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</si>
  <si>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</si>
  <si>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</si>
  <si>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</si>
  <si>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</si>
  <si>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</si>
  <si>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</si>
  <si>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</si>
  <si>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</si>
  <si>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</si>
  <si>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</si>
  <si>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</si>
  <si>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</si>
  <si>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</si>
  <si>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</si>
  <si>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</si>
  <si>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</si>
  <si>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</si>
  <si>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</si>
  <si>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</si>
  <si>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</si>
  <si>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</si>
  <si>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</si>
  <si>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</si>
  <si>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</si>
  <si>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</si>
  <si>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</si>
  <si>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</si>
  <si>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</si>
  <si>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</si>
  <si>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</si>
  <si>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</si>
  <si>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</si>
  <si>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</si>
  <si>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</si>
  <si>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</si>
  <si>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</si>
  <si>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</si>
  <si>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</si>
  <si>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</si>
  <si>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</si>
  <si>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</si>
  <si>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</si>
  <si>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</si>
  <si>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</si>
  <si>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</si>
  <si>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</si>
  <si>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</si>
  <si>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</si>
  <si>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</si>
  <si>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</si>
  <si>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</si>
  <si>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</si>
  <si>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</si>
  <si>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</si>
  <si>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</si>
  <si>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</si>
  <si>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</si>
  <si>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</si>
  <si>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</si>
  <si>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</si>
  <si>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</si>
  <si>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</si>
  <si>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</si>
  <si>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</si>
  <si>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</si>
  <si>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</si>
  <si>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</si>
  <si>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</si>
  <si>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</si>
  <si>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</si>
  <si>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</si>
  <si>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</si>
  <si>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</si>
  <si>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</si>
  <si>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</si>
  <si>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</si>
  <si>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</si>
  <si>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</si>
  <si>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</si>
  <si>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</si>
  <si>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</si>
  <si>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</si>
  <si>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</si>
  <si>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</si>
  <si>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</si>
  <si>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</si>
  <si>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</si>
  <si>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</si>
  <si>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</si>
  <si>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</si>
  <si>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</si>
  <si>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</si>
  <si>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</si>
  <si>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</si>
  <si>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</si>
  <si>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</si>
  <si>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</si>
  <si>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</si>
  <si>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</si>
  <si>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</si>
  <si>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</si>
  <si>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</si>
  <si>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</si>
  <si>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</si>
  <si>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</si>
  <si>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</si>
  <si>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</si>
  <si>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</si>
  <si>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</si>
  <si>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</si>
  <si>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</si>
  <si>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</si>
  <si>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</si>
  <si>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</si>
  <si>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</si>
  <si>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</si>
  <si>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</si>
  <si>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</si>
  <si>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</si>
  <si>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</si>
  <si>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</si>
  <si>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</si>
  <si>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</si>
  <si>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</si>
  <si>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</si>
  <si>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</si>
  <si>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</si>
  <si>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</si>
  <si>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</si>
  <si>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</si>
  <si>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</si>
  <si>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</si>
  <si>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</si>
  <si>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</si>
  <si>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</si>
  <si>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</si>
  <si>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</si>
  <si>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</si>
  <si>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</si>
  <si>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</si>
  <si>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</si>
  <si>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</si>
  <si>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</si>
  <si>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</si>
  <si>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</si>
  <si>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</si>
  <si>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</si>
  <si>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</si>
  <si>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</si>
  <si>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</si>
  <si>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</si>
  <si>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</si>
  <si>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</si>
  <si>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</si>
  <si>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</si>
  <si>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</si>
  <si>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</si>
  <si>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</si>
  <si>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</si>
  <si>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</si>
  <si>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</si>
  <si>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</si>
  <si>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</si>
  <si>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</si>
  <si>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</si>
  <si>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</si>
  <si>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</si>
  <si>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</si>
  <si>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</si>
  <si>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</si>
  <si>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</si>
  <si>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</si>
  <si>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</si>
  <si>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</si>
  <si>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</si>
  <si>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</si>
  <si>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</si>
  <si>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</si>
  <si>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</si>
  <si>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</si>
  <si>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</si>
  <si>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</si>
  <si>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</si>
  <si>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</si>
  <si>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</si>
  <si>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</si>
  <si>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</si>
  <si>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</si>
  <si>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</si>
  <si>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</si>
  <si>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</si>
  <si>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</si>
  <si>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</si>
  <si>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</si>
  <si>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</si>
  <si>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</si>
  <si>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</si>
  <si>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</si>
  <si>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</si>
  <si>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</si>
  <si>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</si>
  <si>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</si>
  <si>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</si>
  <si>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</si>
  <si>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</si>
  <si>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</si>
  <si>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</si>
  <si>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</si>
  <si>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</si>
  <si>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</si>
  <si>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</si>
  <si>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</si>
  <si>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</si>
  <si>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</si>
  <si>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</si>
  <si>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</si>
  <si>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</si>
  <si>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</si>
  <si>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</si>
  <si>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</si>
  <si>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</si>
  <si>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</si>
  <si>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</si>
  <si>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</si>
  <si>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</si>
  <si>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</si>
  <si>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</si>
  <si>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</si>
  <si>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</si>
  <si>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</si>
  <si>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</si>
  <si>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</si>
  <si>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</si>
  <si>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</si>
  <si>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</si>
  <si>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</si>
  <si>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</si>
  <si>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</si>
  <si>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</si>
  <si>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</si>
  <si>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</si>
  <si>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</si>
  <si>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</si>
  <si>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</si>
  <si>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</si>
  <si>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</si>
  <si>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</si>
  <si>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</si>
  <si>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</si>
  <si>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</si>
  <si>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</si>
  <si>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</si>
  <si>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</si>
  <si>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</si>
  <si>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</si>
  <si>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</si>
  <si>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</si>
  <si>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</si>
  <si>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</si>
  <si>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</si>
  <si>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</si>
  <si>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</si>
  <si>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</si>
  <si>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</si>
  <si>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</si>
  <si>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</si>
  <si>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</si>
  <si>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</si>
  <si>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</si>
  <si>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</si>
  <si>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</si>
  <si>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</si>
  <si>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</si>
  <si>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</si>
  <si>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</si>
  <si>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</si>
  <si>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</si>
  <si>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</si>
  <si>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</si>
  <si>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</si>
  <si>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</si>
  <si>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</si>
  <si>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</si>
  <si>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</si>
  <si>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</si>
  <si>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</si>
  <si>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</si>
  <si>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</si>
  <si>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</si>
  <si>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</si>
  <si>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</si>
  <si>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</si>
  <si>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</si>
  <si>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</si>
  <si>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</si>
  <si>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</si>
  <si>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</si>
  <si>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</si>
  <si>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</si>
  <si>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</si>
  <si>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</si>
  <si>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</si>
  <si>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</si>
  <si>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</si>
  <si>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</si>
  <si>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</si>
  <si>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</si>
  <si>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</si>
  <si>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</si>
  <si>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</si>
  <si>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</si>
  <si>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</si>
  <si>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</si>
  <si>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</si>
  <si>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</si>
  <si>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</si>
  <si>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</si>
  <si>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</si>
  <si>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</si>
  <si>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</si>
  <si>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</si>
  <si>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</si>
  <si>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</si>
  <si>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</si>
  <si>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</si>
  <si>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</si>
  <si>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</si>
  <si>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</si>
  <si>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</si>
  <si>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</si>
  <si>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</si>
  <si>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</si>
  <si>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</si>
  <si>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</si>
  <si>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</si>
  <si>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</si>
  <si>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</si>
  <si>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</si>
  <si>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</si>
  <si>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</si>
  <si>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</si>
  <si>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</si>
  <si>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</si>
  <si>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</si>
  <si>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</si>
  <si>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</si>
  <si>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</si>
  <si>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</si>
  <si>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</si>
  <si>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</si>
  <si>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</si>
  <si>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</si>
  <si>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</si>
  <si>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</si>
  <si>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</si>
  <si>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</si>
  <si>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</si>
  <si>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</si>
  <si>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</si>
  <si>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</si>
  <si>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</si>
  <si>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</si>
  <si>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</si>
  <si>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</si>
  <si>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</si>
  <si>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</si>
  <si>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</si>
  <si>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</si>
  <si>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</si>
  <si>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</si>
  <si>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</si>
  <si>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</si>
  <si>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</si>
  <si>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</si>
  <si>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</si>
  <si>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</si>
  <si>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</si>
  <si>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</si>
  <si>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</si>
  <si>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</si>
  <si>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</si>
  <si>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</si>
  <si>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</si>
  <si>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</si>
  <si>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</si>
  <si>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</si>
  <si>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</si>
  <si>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</si>
  <si>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</si>
  <si>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</si>
  <si>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</si>
  <si>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</si>
  <si>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</si>
  <si>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</si>
  <si>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</si>
  <si>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</si>
  <si>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</si>
  <si>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</si>
  <si>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</si>
  <si>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</si>
  <si>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</si>
  <si>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</si>
  <si>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</si>
  <si>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</si>
  <si>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</si>
  <si>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</si>
  <si>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</si>
  <si>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</si>
  <si>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</si>
  <si>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</si>
  <si>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</si>
  <si>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</si>
  <si>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</si>
  <si>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</si>
  <si>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</si>
  <si>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</si>
  <si>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</si>
  <si>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</si>
  <si>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</si>
  <si>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</si>
  <si>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</si>
  <si>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</si>
  <si>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</si>
  <si>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</si>
  <si>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</si>
  <si>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</si>
  <si>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</si>
  <si>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</si>
  <si>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</si>
  <si>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</si>
  <si>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</si>
  <si>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</si>
  <si>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</si>
  <si>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</si>
  <si>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</si>
  <si>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</si>
  <si>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</si>
  <si>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</si>
  <si>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</si>
  <si>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</si>
  <si>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</si>
  <si>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</si>
  <si>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</si>
  <si>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</si>
  <si>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</si>
  <si>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</si>
  <si>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</si>
  <si>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</si>
  <si>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</si>
  <si>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</si>
  <si>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</si>
  <si>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</si>
  <si>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</si>
  <si>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</si>
  <si>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</si>
  <si>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</si>
  <si>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</si>
  <si>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</si>
  <si>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</si>
  <si>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</si>
  <si>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</si>
  <si>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</si>
  <si>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</si>
  <si>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</si>
  <si>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</si>
  <si>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</si>
  <si>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</si>
  <si>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</si>
  <si>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</si>
  <si>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</si>
  <si>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</si>
  <si>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</si>
  <si>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</si>
  <si>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</si>
  <si>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</si>
  <si>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</si>
  <si>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</si>
  <si>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</si>
  <si>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</si>
  <si>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</si>
  <si>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</si>
  <si>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</si>
  <si>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</si>
  <si>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</si>
  <si>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</si>
  <si>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</si>
  <si>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</si>
  <si>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</si>
  <si>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</si>
  <si>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</si>
  <si>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</si>
  <si>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</si>
  <si>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</si>
  <si>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</si>
  <si>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</si>
  <si>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</si>
  <si>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</si>
  <si>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</si>
  <si>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</si>
  <si>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</si>
  <si>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</si>
  <si>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</si>
  <si>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</si>
  <si>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</si>
  <si>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</si>
  <si>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</si>
  <si>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</si>
  <si>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</si>
  <si>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</si>
  <si>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</si>
  <si>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</si>
  <si>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</si>
  <si>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</si>
  <si>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</si>
  <si>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</si>
  <si>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</si>
  <si>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</si>
  <si>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</si>
  <si>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</si>
  <si>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</si>
  <si>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</si>
  <si>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</si>
  <si>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</si>
  <si>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</si>
  <si>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</si>
  <si>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</si>
  <si>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</si>
  <si>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</si>
  <si>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</si>
  <si>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</si>
  <si>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</si>
  <si>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</si>
  <si>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</si>
  <si>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</si>
  <si>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</si>
  <si>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</si>
  <si>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</si>
  <si>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</si>
  <si>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</si>
  <si>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</si>
  <si>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</si>
  <si>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</si>
  <si>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</si>
  <si>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</si>
  <si>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</si>
  <si>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</si>
  <si>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</si>
  <si>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</si>
  <si>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</si>
  <si>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</si>
  <si>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</si>
  <si>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</si>
  <si>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</si>
  <si>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</si>
  <si>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</si>
  <si>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</si>
  <si>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</si>
  <si>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</si>
  <si>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</si>
  <si>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</si>
  <si>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</si>
  <si>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</si>
  <si>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</si>
  <si>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</si>
  <si>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</si>
  <si>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</si>
  <si>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</si>
  <si>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</si>
  <si>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</si>
  <si>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</si>
  <si>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</si>
  <si>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</si>
  <si>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</si>
  <si>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</si>
  <si>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</si>
  <si>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</si>
  <si>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</si>
  <si>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</si>
  <si>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</si>
  <si>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</si>
  <si>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</si>
  <si>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</si>
  <si>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</si>
  <si>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</si>
  <si>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</si>
  <si>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</si>
  <si>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</si>
  <si>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</si>
  <si>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</si>
  <si>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</si>
  <si>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</si>
  <si>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</si>
  <si>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</si>
  <si>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</si>
  <si>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</si>
  <si>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</si>
  <si>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</si>
  <si>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</si>
  <si>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</si>
  <si>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</si>
  <si>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</si>
  <si>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</si>
  <si>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</si>
  <si>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</si>
  <si>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</si>
  <si>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</si>
  <si>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</si>
  <si>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</si>
  <si>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</si>
  <si>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</si>
  <si>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</si>
  <si>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</si>
  <si>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</si>
  <si>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</si>
  <si>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</si>
  <si>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</si>
  <si>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</si>
  <si>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</si>
  <si>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</si>
  <si>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</si>
  <si>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</si>
  <si>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</si>
  <si>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</si>
  <si>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</si>
  <si>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</si>
  <si>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</si>
  <si>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</si>
  <si>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</si>
  <si>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</si>
  <si>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</si>
  <si>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</si>
  <si>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</si>
  <si>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</si>
  <si>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</si>
  <si>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</si>
  <si>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</si>
  <si>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</si>
  <si>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</si>
  <si>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</si>
  <si>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</si>
  <si>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</si>
  <si>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</si>
  <si>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</si>
  <si>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</si>
  <si>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</si>
  <si>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</si>
  <si>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</si>
  <si>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</si>
  <si>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</si>
  <si>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</si>
  <si>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</si>
  <si>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</si>
  <si>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</si>
  <si>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</si>
  <si>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</si>
  <si>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</si>
  <si>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</si>
  <si>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</si>
  <si>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</si>
  <si>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</si>
  <si>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</si>
  <si>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</si>
  <si>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</si>
  <si>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</si>
  <si>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</si>
  <si>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</si>
  <si>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</si>
  <si>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</si>
  <si>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</si>
  <si>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</si>
  <si>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</si>
  <si>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</si>
  <si>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</si>
  <si>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</si>
  <si>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</si>
  <si>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</si>
  <si>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</si>
  <si>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</si>
  <si>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</si>
  <si>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</si>
  <si>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</si>
  <si>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</si>
  <si>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</si>
  <si>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</si>
  <si>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</si>
  <si>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</si>
  <si>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</si>
  <si>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</si>
  <si>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</si>
  <si>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</si>
  <si>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</si>
  <si>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</si>
  <si>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</si>
  <si>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</si>
  <si>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</si>
  <si>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</si>
  <si>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</si>
  <si>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</si>
  <si>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</si>
  <si>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</si>
  <si>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</si>
  <si>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</si>
  <si>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</si>
  <si>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</si>
  <si>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</si>
  <si>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</si>
  <si>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</si>
  <si>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</si>
  <si>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</si>
  <si>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</si>
  <si>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</si>
  <si>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</si>
  <si>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</si>
  <si>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</si>
  <si>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</si>
  <si>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</si>
  <si>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</si>
  <si>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</si>
  <si>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</si>
  <si>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</si>
  <si>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</si>
  <si>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</si>
  <si>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</si>
  <si>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</si>
  <si>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</si>
  <si>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</si>
  <si>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</si>
  <si>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</si>
  <si>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</si>
  <si>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</si>
  <si>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</si>
  <si>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</si>
  <si>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</si>
  <si>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</si>
  <si>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</si>
  <si>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</si>
  <si>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</si>
  <si>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</si>
  <si>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</si>
  <si>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</si>
  <si>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</si>
  <si>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</si>
  <si>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</si>
  <si>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</si>
  <si>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</si>
  <si>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</si>
  <si>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</si>
  <si>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</si>
  <si>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</si>
  <si>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</si>
  <si>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</si>
  <si>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</si>
  <si>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</si>
  <si>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</si>
  <si>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</si>
  <si>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</si>
  <si>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</si>
  <si>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</si>
  <si>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</si>
  <si>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</si>
  <si>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</si>
  <si>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</si>
  <si>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</si>
  <si>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</si>
  <si>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</si>
  <si>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</si>
  <si>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</si>
  <si>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</si>
  <si>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</si>
  <si>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</si>
  <si>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</si>
  <si>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</si>
  <si>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</si>
  <si>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</si>
  <si>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</si>
  <si>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</si>
  <si>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</si>
  <si>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</si>
  <si>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</si>
  <si>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</si>
  <si>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</si>
  <si>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</si>
  <si>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</si>
  <si>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</si>
  <si>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</si>
  <si>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</si>
  <si>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</si>
  <si>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</si>
  <si>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</si>
  <si>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</si>
  <si>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</si>
  <si>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</si>
  <si>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</si>
  <si>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</si>
  <si>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</si>
  <si>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</si>
  <si>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</si>
  <si>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</si>
  <si>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</si>
  <si>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</si>
  <si>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</si>
  <si>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</si>
  <si>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</si>
  <si>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</si>
  <si>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</si>
  <si>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</si>
  <si>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</si>
  <si>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</si>
  <si>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</si>
  <si>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</si>
  <si>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</si>
  <si>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</si>
  <si>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</si>
  <si>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</si>
  <si>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</si>
  <si>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</si>
  <si>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</si>
  <si>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</si>
  <si>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</si>
  <si>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</si>
  <si>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</si>
  <si>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</si>
  <si>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</si>
  <si>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</si>
  <si>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</si>
  <si>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</si>
  <si>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</si>
  <si>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</si>
  <si>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</si>
  <si>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</si>
  <si>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</si>
  <si>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</si>
  <si>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</si>
  <si>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</si>
  <si>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</si>
  <si>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</si>
  <si>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</si>
  <si>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</si>
  <si>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</si>
  <si>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</si>
  <si>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</si>
  <si>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</si>
  <si>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</si>
  <si>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</si>
  <si>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</si>
  <si>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</si>
  <si>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</si>
  <si>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</si>
  <si>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</si>
  <si>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</si>
  <si>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</si>
  <si>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</si>
  <si>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</si>
  <si>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</si>
  <si>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</si>
  <si>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</si>
  <si>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</si>
  <si>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</si>
  <si>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</si>
  <si>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</si>
  <si>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</si>
  <si>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</si>
  <si>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</si>
  <si>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</si>
  <si>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</si>
  <si>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</si>
  <si>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</si>
  <si>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</si>
  <si>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</si>
  <si>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</si>
  <si>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</si>
  <si>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</si>
  <si>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</si>
  <si>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</si>
  <si>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</si>
  <si>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</si>
  <si>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</si>
  <si>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</si>
  <si>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</si>
  <si>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</si>
  <si>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</si>
  <si>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</si>
  <si>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</si>
  <si>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</si>
  <si>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</si>
  <si>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</si>
  <si>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</si>
  <si>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</si>
  <si>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</si>
  <si>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</si>
  <si>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</si>
  <si>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</si>
  <si>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</si>
  <si>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</si>
  <si>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</si>
  <si>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</si>
  <si>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</si>
  <si>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</si>
  <si>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</si>
  <si>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</si>
  <si>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</si>
  <si>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</si>
  <si>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</si>
  <si>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</si>
  <si>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</si>
  <si>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</si>
  <si>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</si>
  <si>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</si>
  <si>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</si>
  <si>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</si>
  <si>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</si>
  <si>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</si>
  <si>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</si>
  <si>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</si>
  <si>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</si>
  <si>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</si>
  <si>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</si>
  <si>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</si>
  <si>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</si>
  <si>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</si>
  <si>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</si>
  <si>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</si>
  <si>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</si>
  <si>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</si>
  <si>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</si>
  <si>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</si>
  <si>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</si>
  <si>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</si>
  <si>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</si>
  <si>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</si>
  <si>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</si>
  <si>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</si>
  <si>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</si>
  <si>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</si>
  <si>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</si>
  <si>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</si>
  <si>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</si>
  <si>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</si>
  <si>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</si>
  <si>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</si>
  <si>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</si>
  <si>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</si>
  <si>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</si>
  <si>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</si>
  <si>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</si>
  <si>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</si>
  <si>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</si>
  <si>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</si>
  <si>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</si>
  <si>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</si>
  <si>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</si>
  <si>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</si>
  <si>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</si>
  <si>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</si>
  <si>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</si>
  <si>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</si>
  <si>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</si>
  <si>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</si>
  <si>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</si>
  <si>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</si>
  <si>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</si>
  <si>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</si>
  <si>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</si>
  <si>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</si>
  <si>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</si>
  <si>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</si>
  <si>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</si>
  <si>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</si>
  <si>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</si>
  <si>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</si>
  <si>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</si>
  <si>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</si>
  <si>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</si>
  <si>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</si>
  <si>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</si>
  <si>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</si>
  <si>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</si>
  <si>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</si>
  <si>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</si>
  <si>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</si>
  <si>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</si>
  <si>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</si>
  <si>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</si>
  <si>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</si>
  <si>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</si>
  <si>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</si>
  <si>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</si>
  <si>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</si>
  <si>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</si>
  <si>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</si>
  <si>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</si>
  <si>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</si>
  <si>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</si>
  <si>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</si>
  <si>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</si>
  <si>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</si>
  <si>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</si>
  <si>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</si>
  <si>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</si>
  <si>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</si>
  <si>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</si>
  <si>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</si>
  <si>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</si>
  <si>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</si>
  <si>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</si>
  <si>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</si>
  <si>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</si>
  <si>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</si>
  <si>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</si>
  <si>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</si>
  <si>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</si>
  <si>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</si>
  <si>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</si>
  <si>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</si>
  <si>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</si>
  <si>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</si>
  <si>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</si>
  <si>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</si>
  <si>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</si>
  <si>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</si>
  <si>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</si>
  <si>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</si>
  <si>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</si>
  <si>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</si>
  <si>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</si>
  <si>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</si>
  <si>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</si>
  <si>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</si>
  <si>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</si>
  <si>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</si>
  <si>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</si>
  <si>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</si>
  <si>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</si>
  <si>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</si>
  <si>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</si>
  <si>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</si>
  <si>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</si>
  <si>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</si>
  <si>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</si>
  <si>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</si>
  <si>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</si>
  <si>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</si>
  <si>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</si>
  <si>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</si>
  <si>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</si>
  <si>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</si>
  <si>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</si>
  <si>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</si>
  <si>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</si>
  <si>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</si>
  <si>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</si>
  <si>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</si>
  <si>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</si>
  <si>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</si>
  <si>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</si>
  <si>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</si>
  <si>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</si>
  <si>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</si>
  <si>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</si>
  <si>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</si>
  <si>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</si>
  <si>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</si>
  <si>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</si>
  <si>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</si>
  <si>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</si>
  <si>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</si>
  <si>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</si>
  <si>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</si>
  <si>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</si>
  <si>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</si>
  <si>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</si>
  <si>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</si>
  <si>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</si>
  <si>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</si>
  <si>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</si>
  <si>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</si>
  <si>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</si>
  <si>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</si>
  <si>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</si>
  <si>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</si>
  <si>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</si>
  <si>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</si>
  <si>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</si>
  <si>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</si>
  <si>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</si>
  <si>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</si>
  <si>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</si>
  <si>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</si>
  <si>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</si>
  <si>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</si>
  <si>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</si>
  <si>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</si>
  <si>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</si>
  <si>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</si>
  <si>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</si>
  <si>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</si>
  <si>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</si>
  <si>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</si>
  <si>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</si>
  <si>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</si>
  <si>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</si>
  <si>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</si>
  <si>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</si>
  <si>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</si>
  <si>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</si>
  <si>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</si>
  <si>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</si>
  <si>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</si>
  <si>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</si>
  <si>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</si>
  <si>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</si>
  <si>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</si>
  <si>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</si>
  <si>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</si>
  <si>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</si>
  <si>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</si>
  <si>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</si>
  <si>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</si>
  <si>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</si>
  <si>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</si>
  <si>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</si>
  <si>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</si>
  <si>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</si>
  <si>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</si>
  <si>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</si>
  <si>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</si>
  <si>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</si>
  <si>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</si>
  <si>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</si>
  <si>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</si>
  <si>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</si>
  <si>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</si>
  <si>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</si>
  <si>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</si>
  <si>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</si>
  <si>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</si>
  <si>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</si>
  <si>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</si>
  <si>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</si>
  <si>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</si>
  <si>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</si>
  <si>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</si>
  <si>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</si>
  <si>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</si>
  <si>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</si>
  <si>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</si>
  <si>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</si>
  <si>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</si>
  <si>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</si>
  <si>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</si>
  <si>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</si>
  <si>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</si>
  <si>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</si>
  <si>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</si>
  <si>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</si>
  <si>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</si>
  <si>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</si>
  <si>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</si>
  <si>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</si>
  <si>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</si>
  <si>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</si>
  <si>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</si>
  <si>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</si>
  <si>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</si>
  <si>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</si>
  <si>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</si>
  <si>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</si>
  <si>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</si>
  <si>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</si>
  <si>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</si>
  <si>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</si>
  <si>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</si>
  <si>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</si>
  <si>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</si>
  <si>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</si>
  <si>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</si>
  <si>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</si>
  <si>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</si>
  <si>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</si>
  <si>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</si>
  <si>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</si>
  <si>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</si>
  <si>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</si>
  <si>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</si>
  <si>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</si>
  <si>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</si>
  <si>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</si>
  <si>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</si>
  <si>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</si>
  <si>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</si>
  <si>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</si>
  <si>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</si>
  <si>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</si>
  <si>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</si>
  <si>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</si>
  <si>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</si>
  <si>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</si>
  <si>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</si>
  <si>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</si>
  <si>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</si>
  <si>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</si>
  <si>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</si>
  <si>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</si>
  <si>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</si>
  <si>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</si>
  <si>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</si>
  <si>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</si>
  <si>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</si>
  <si>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</si>
  <si>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</si>
  <si>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</si>
  <si>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</si>
  <si>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</si>
  <si>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</si>
  <si>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</si>
  <si>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</si>
  <si>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</si>
  <si>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</si>
  <si>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</si>
  <si>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</si>
  <si>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</si>
  <si>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</si>
  <si>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</si>
  <si>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</si>
  <si>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</si>
  <si>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</si>
  <si>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</si>
  <si>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</si>
  <si>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</si>
  <si>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</si>
  <si>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</si>
  <si>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</si>
  <si>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</si>
  <si>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</si>
  <si>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</si>
  <si>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</si>
  <si>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</si>
  <si>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</si>
  <si>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</si>
  <si>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</si>
  <si>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</si>
  <si>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</si>
  <si>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</si>
  <si>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</si>
  <si>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</si>
  <si>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</si>
  <si>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</si>
  <si>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</si>
  <si>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</si>
  <si>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</si>
  <si>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</si>
  <si>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</si>
  <si>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</si>
  <si>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</si>
  <si>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</si>
  <si>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</si>
  <si>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</si>
  <si>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</si>
  <si>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</si>
  <si>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</si>
  <si>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</si>
  <si>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</si>
  <si>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</si>
  <si>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</si>
  <si>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</si>
  <si>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</si>
  <si>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</si>
  <si>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</si>
  <si>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</si>
  <si>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</si>
  <si>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</si>
  <si>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</si>
  <si>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</si>
  <si>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</si>
  <si>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</si>
  <si>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</si>
  <si>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</si>
  <si>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</si>
  <si>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</si>
  <si>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</si>
  <si>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</si>
  <si>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</si>
  <si>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</si>
  <si>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</si>
  <si>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</si>
  <si>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</si>
  <si>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</si>
  <si>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</si>
  <si>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</si>
  <si>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</si>
  <si>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</si>
  <si>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</si>
  <si>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</si>
  <si>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</si>
  <si>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</si>
  <si>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</si>
  <si>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</si>
  <si>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</si>
  <si>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</si>
  <si>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</si>
  <si>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</si>
  <si>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</si>
  <si>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</si>
  <si>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</si>
  <si>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</si>
  <si>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</si>
  <si>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</si>
  <si>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</si>
  <si>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</si>
  <si>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</si>
  <si>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</si>
  <si>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</si>
  <si>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</si>
  <si>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</si>
  <si>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</si>
  <si>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</si>
  <si>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</si>
  <si>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</si>
  <si>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</si>
  <si>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</si>
  <si>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</si>
  <si>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</si>
  <si>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</si>
  <si>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</si>
  <si>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</si>
  <si>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</si>
  <si>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</si>
  <si>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</si>
  <si>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</si>
  <si>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</si>
  <si>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</si>
  <si>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</si>
  <si>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</si>
  <si>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</si>
  <si>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</si>
  <si>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</si>
  <si>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</si>
  <si>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</si>
  <si>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</si>
  <si>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</si>
  <si>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</si>
  <si>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</si>
  <si>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</si>
  <si>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</si>
  <si>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</si>
  <si>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</si>
  <si>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</si>
  <si>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</si>
  <si>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</si>
  <si>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</si>
  <si>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</si>
  <si>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</si>
  <si>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</si>
  <si>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</si>
  <si>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</si>
  <si>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</si>
  <si>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</si>
  <si>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</si>
  <si>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</si>
  <si>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</si>
  <si>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</si>
  <si>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</si>
  <si>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</si>
  <si>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</si>
  <si>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</si>
  <si>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</si>
  <si>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</si>
  <si>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</si>
  <si>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</si>
  <si>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</si>
  <si>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</si>
  <si>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</si>
  <si>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</si>
  <si>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</si>
  <si>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</si>
  <si>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</si>
  <si>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</si>
  <si>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</si>
  <si>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</si>
  <si>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</si>
  <si>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</si>
  <si>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</si>
  <si>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</si>
  <si>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</si>
  <si>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</si>
  <si>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</si>
  <si>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</si>
  <si>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</si>
  <si>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</si>
  <si>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</si>
  <si>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</si>
  <si>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</si>
  <si>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</si>
  <si>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</si>
  <si>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</si>
  <si>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</si>
  <si>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</si>
  <si>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</si>
  <si>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</si>
  <si>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</si>
  <si>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</si>
  <si>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</si>
  <si>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</si>
  <si>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</si>
  <si>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</si>
  <si>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</si>
  <si>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</si>
  <si>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</si>
  <si>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</si>
  <si>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</si>
  <si>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</si>
  <si>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</si>
  <si>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</si>
  <si>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</si>
  <si>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</si>
  <si>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</si>
  <si>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</si>
  <si>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</si>
  <si>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</si>
  <si>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</si>
  <si>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</si>
  <si>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</si>
  <si>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</si>
  <si>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</si>
  <si>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</si>
  <si>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</si>
  <si>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</si>
  <si>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</si>
  <si>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</si>
  <si>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</si>
  <si>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</si>
  <si>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</si>
  <si>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</si>
  <si>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</si>
  <si>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</si>
  <si>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</si>
  <si>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</si>
  <si>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</si>
  <si>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</si>
  <si>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</si>
  <si>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</si>
  <si>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</si>
  <si>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</si>
  <si>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</si>
  <si>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</si>
  <si>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</si>
  <si>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</si>
  <si>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</si>
  <si>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</si>
  <si>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</si>
  <si>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</si>
  <si>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</si>
  <si>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</si>
  <si>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</si>
  <si>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</si>
  <si>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</si>
  <si>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</si>
  <si>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</si>
  <si>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</si>
  <si>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</si>
  <si>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</si>
  <si>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</si>
  <si>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</si>
  <si>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</si>
  <si>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</si>
  <si>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</si>
  <si>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</si>
  <si>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</si>
  <si>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</si>
  <si>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</si>
  <si>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</si>
  <si>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</si>
  <si>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</si>
  <si>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</si>
  <si>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</si>
  <si>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</si>
  <si>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</si>
  <si>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</si>
  <si>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</si>
  <si>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</si>
  <si>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</si>
  <si>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</si>
  <si>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</si>
  <si>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</si>
  <si>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</si>
  <si>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</si>
  <si>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</si>
  <si>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</si>
  <si>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</si>
  <si>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</si>
  <si>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</si>
  <si>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</si>
  <si>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</si>
  <si>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</si>
  <si>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</si>
  <si>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</si>
  <si>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</si>
  <si>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</si>
  <si>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</si>
  <si>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</si>
  <si>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</si>
  <si>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</si>
  <si>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</si>
  <si>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</si>
  <si>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</si>
  <si>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</si>
  <si>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</si>
  <si>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</si>
  <si>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</si>
  <si>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</si>
  <si>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</si>
  <si>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</si>
  <si>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</si>
  <si>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</si>
  <si>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</si>
  <si>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</si>
  <si>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</si>
  <si>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</si>
  <si>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</si>
  <si>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</si>
  <si>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</si>
  <si>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</si>
  <si>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</si>
  <si>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</si>
  <si>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</si>
  <si>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</si>
  <si>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</si>
  <si>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</si>
  <si>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</si>
  <si>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</si>
  <si>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</si>
  <si>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</si>
  <si>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</si>
  <si>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</si>
  <si>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</si>
  <si>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</si>
  <si>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</si>
  <si>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</si>
  <si>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</si>
  <si>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</si>
  <si>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</si>
  <si>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</si>
  <si>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</si>
  <si>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</si>
  <si>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</si>
  <si>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</si>
  <si>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</si>
  <si>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</si>
  <si>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</si>
  <si>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</si>
  <si>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</si>
  <si>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</si>
  <si>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</si>
  <si>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</si>
  <si>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</si>
  <si>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</si>
  <si>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</si>
  <si>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</si>
  <si>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</si>
  <si>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</si>
  <si>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</si>
  <si>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</si>
  <si>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</si>
  <si>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</si>
  <si>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</si>
  <si>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</si>
  <si>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</si>
  <si>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</si>
  <si>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</si>
  <si>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</si>
  <si>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</si>
  <si>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</si>
  <si>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</si>
  <si>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</si>
  <si>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</si>
  <si>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</si>
  <si>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</si>
  <si>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</si>
  <si>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</si>
  <si>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</si>
  <si>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</si>
  <si>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</si>
  <si>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</si>
  <si>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</si>
  <si>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</si>
  <si>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</si>
  <si>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</si>
  <si>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</si>
  <si>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</si>
  <si>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</si>
  <si>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</si>
  <si>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</si>
  <si>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</si>
  <si>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</si>
  <si>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</si>
  <si>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</si>
  <si>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</si>
  <si>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</si>
  <si>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</si>
  <si>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</si>
  <si>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</si>
  <si>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</si>
  <si>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</si>
  <si>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</si>
  <si>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</si>
  <si>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</si>
  <si>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</si>
  <si>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</si>
  <si>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</si>
  <si>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</si>
  <si>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</si>
  <si>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</si>
  <si>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</si>
  <si>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</si>
  <si>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</si>
  <si>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</si>
  <si>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</si>
  <si>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</si>
  <si>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</si>
  <si>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</si>
  <si>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</si>
  <si>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</si>
  <si>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</si>
  <si>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</si>
  <si>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</si>
  <si>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</si>
  <si>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</si>
  <si>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</si>
  <si>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</si>
  <si>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</si>
  <si>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</si>
  <si>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</si>
  <si>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</si>
  <si>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</si>
  <si>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</si>
  <si>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</si>
  <si>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</si>
  <si>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</si>
  <si>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</si>
  <si>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</si>
  <si>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</si>
  <si>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</si>
  <si>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</si>
  <si>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</si>
  <si>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</si>
  <si>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</si>
  <si>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</si>
  <si>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</si>
  <si>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</si>
  <si>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</si>
  <si>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</si>
  <si>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</si>
  <si>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</si>
  <si>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</si>
  <si>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</si>
  <si>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</si>
  <si>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</si>
  <si>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</si>
  <si>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</si>
  <si>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</si>
  <si>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</si>
  <si>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</si>
  <si>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</si>
  <si>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</si>
  <si>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</si>
  <si>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</si>
  <si>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</si>
  <si>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</si>
  <si>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</si>
  <si>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</si>
  <si>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</si>
  <si>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</si>
  <si>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</si>
  <si>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</si>
  <si>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</si>
  <si>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</si>
  <si>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</si>
  <si>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</si>
  <si>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</si>
  <si>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</si>
  <si>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</si>
  <si>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</si>
  <si>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</si>
  <si>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</si>
  <si>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</si>
  <si>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</si>
  <si>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</si>
  <si>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</si>
  <si>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</si>
  <si>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</si>
  <si>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</si>
  <si>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</si>
  <si>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</si>
  <si>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</si>
  <si>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</si>
  <si>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</si>
  <si>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</si>
  <si>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</si>
  <si>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</si>
  <si>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</si>
  <si>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</si>
  <si>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</si>
  <si>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</si>
  <si>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</si>
  <si>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</si>
  <si>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</si>
  <si>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</si>
  <si>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</si>
  <si>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</si>
  <si>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</si>
  <si>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</si>
  <si>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</si>
  <si>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</si>
  <si>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</si>
  <si>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</si>
  <si>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</si>
  <si>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</si>
  <si>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</si>
  <si>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</si>
  <si>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</si>
  <si>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</si>
  <si>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</si>
  <si>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</si>
  <si>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</si>
  <si>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</si>
  <si>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</si>
  <si>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</si>
  <si>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</si>
  <si>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</si>
  <si>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</si>
  <si>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</si>
  <si>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</si>
  <si>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</si>
  <si>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</si>
  <si>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</si>
  <si>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</si>
  <si>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</si>
  <si>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</si>
  <si>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</si>
  <si>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</si>
  <si>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</si>
  <si>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</si>
  <si>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</si>
  <si>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</si>
  <si>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</si>
  <si>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</si>
  <si>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</si>
  <si>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</si>
  <si>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</si>
  <si>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</si>
  <si>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</si>
  <si>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</si>
  <si>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</si>
  <si>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</si>
  <si>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</si>
  <si>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</si>
  <si>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</si>
  <si>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</si>
  <si>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</si>
  <si>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</si>
  <si>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</si>
  <si>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</si>
  <si>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</si>
  <si>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</si>
  <si>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</si>
  <si>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</si>
  <si>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</si>
  <si>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</si>
  <si>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</si>
  <si>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</si>
  <si>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</si>
  <si>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</si>
  <si>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</si>
  <si>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</si>
  <si>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</si>
  <si>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</si>
  <si>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</si>
  <si>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</si>
  <si>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</si>
  <si>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</si>
  <si>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</si>
  <si>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</si>
  <si>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</si>
  <si>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</si>
  <si>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</si>
  <si>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</si>
  <si>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</si>
  <si>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</si>
  <si>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</si>
  <si>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</si>
  <si>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</si>
  <si>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</si>
  <si>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</si>
  <si>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</si>
  <si>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</si>
  <si>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</si>
  <si>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</si>
  <si>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</si>
  <si>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</si>
  <si>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</si>
  <si>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</si>
  <si>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</si>
  <si>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</si>
  <si>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</si>
  <si>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</si>
  <si>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</si>
  <si>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</si>
  <si>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</si>
  <si>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</si>
  <si>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</si>
  <si>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</si>
  <si>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</si>
  <si>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</si>
  <si>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</si>
  <si>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</si>
  <si>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</si>
  <si>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</si>
  <si>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</si>
  <si>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</si>
  <si>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</si>
  <si>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</si>
  <si>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</si>
  <si>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</si>
  <si>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</si>
  <si>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</si>
  <si>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</si>
  <si>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</si>
  <si>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</si>
  <si>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</si>
  <si>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</si>
  <si>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</si>
  <si>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</si>
  <si>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</si>
  <si>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</si>
  <si>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</si>
  <si>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</si>
  <si>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</si>
  <si>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</si>
  <si>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</si>
  <si>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</si>
  <si>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</si>
  <si>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</si>
  <si>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</si>
  <si>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</si>
  <si>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</si>
  <si>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</si>
  <si>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</si>
  <si>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</si>
  <si>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</si>
  <si>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</si>
  <si>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</si>
  <si>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</si>
  <si>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</si>
  <si>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</si>
  <si>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</si>
  <si>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</si>
  <si>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</si>
  <si>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</si>
  <si>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</si>
  <si>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</si>
  <si>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</si>
  <si>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</si>
  <si>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</si>
  <si>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</si>
  <si>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</si>
  <si>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</si>
  <si>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</si>
  <si>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</si>
  <si>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</si>
  <si>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</si>
  <si>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</si>
  <si>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</si>
  <si>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</si>
  <si>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</si>
  <si>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</si>
  <si>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</si>
  <si>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</si>
  <si>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</si>
  <si>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</si>
  <si>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</si>
  <si>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</si>
  <si>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</si>
  <si>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</si>
  <si>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</si>
  <si>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</si>
  <si>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</si>
  <si>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</si>
  <si>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</si>
  <si>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</si>
  <si>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</si>
  <si>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</si>
  <si>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</si>
  <si>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</si>
  <si>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</si>
  <si>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</si>
  <si>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</si>
  <si>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</si>
  <si>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</si>
  <si>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</si>
  <si>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</si>
  <si>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</si>
  <si>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</si>
  <si>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</si>
  <si>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</si>
  <si>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</si>
  <si>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</si>
  <si>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</si>
  <si>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</si>
  <si>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</si>
  <si>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</si>
  <si>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</si>
  <si>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</si>
  <si>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</si>
  <si>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</si>
  <si>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</si>
  <si>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</si>
  <si>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</si>
  <si>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</si>
  <si>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</si>
  <si>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</si>
  <si>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</si>
  <si>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</si>
  <si>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</si>
  <si>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</si>
  <si>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</si>
  <si>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</si>
  <si>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</si>
  <si>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</si>
  <si>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</si>
  <si>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</si>
  <si>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</si>
  <si>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</si>
  <si>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</si>
  <si>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</si>
  <si>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</si>
  <si>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</si>
  <si>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</si>
  <si>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</si>
  <si>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</si>
  <si>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</si>
  <si>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</si>
  <si>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</si>
  <si>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</si>
  <si>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</si>
  <si>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</si>
  <si>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</si>
  <si>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</si>
  <si>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</si>
  <si>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</si>
  <si>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</si>
  <si>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</si>
  <si>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</si>
  <si>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</si>
  <si>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</si>
  <si>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</si>
  <si>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</si>
  <si>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</si>
  <si>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</si>
  <si>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</si>
  <si>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</si>
  <si>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</si>
  <si>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</si>
  <si>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</si>
  <si>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</si>
  <si>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</si>
  <si>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</si>
  <si>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</si>
  <si>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</si>
  <si>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</si>
  <si>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</si>
  <si>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</si>
  <si>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</si>
  <si>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</si>
  <si>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</si>
  <si>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</si>
  <si>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</si>
  <si>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</si>
  <si>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</si>
  <si>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</si>
  <si>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</si>
  <si>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</si>
  <si>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</si>
  <si>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</si>
  <si>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</si>
  <si>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</si>
  <si>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</si>
  <si>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</si>
  <si>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</si>
  <si>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</si>
  <si>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</si>
  <si>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</si>
  <si>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</si>
  <si>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</si>
  <si>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</si>
  <si>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</si>
  <si>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</si>
  <si>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</si>
  <si>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</si>
  <si>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</si>
  <si>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</si>
  <si>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</si>
  <si>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</si>
  <si>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</si>
  <si>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</si>
  <si>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</si>
  <si>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</si>
  <si>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</si>
  <si>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</si>
  <si>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</si>
  <si>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</si>
  <si>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</si>
  <si>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</si>
  <si>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</si>
  <si>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</si>
  <si>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</si>
  <si>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</si>
  <si>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</si>
  <si>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</si>
  <si>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</si>
  <si>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</si>
  <si>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</si>
  <si>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</si>
  <si>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</si>
  <si>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</si>
  <si>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</si>
  <si>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</si>
  <si>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</si>
  <si>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</si>
  <si>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</si>
  <si>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</si>
  <si>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</si>
  <si>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</si>
  <si>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</si>
  <si>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</si>
  <si>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</si>
  <si>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</si>
  <si>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</si>
  <si>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</si>
  <si>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</si>
  <si>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</si>
  <si>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</si>
  <si>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</si>
  <si>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</si>
  <si>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</si>
  <si>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</si>
  <si>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</si>
  <si>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</si>
  <si>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</si>
  <si>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</si>
  <si>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</si>
  <si>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</si>
  <si>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</si>
  <si>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</si>
  <si>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</si>
  <si>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</si>
  <si>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</si>
  <si>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</si>
  <si>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</si>
  <si>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</si>
  <si>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</si>
  <si>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</si>
  <si>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</si>
  <si>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</si>
  <si>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</si>
  <si>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</si>
  <si>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</si>
  <si>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</si>
  <si>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</si>
  <si>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</si>
  <si>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</si>
  <si>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</si>
  <si>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</si>
  <si>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</si>
  <si>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</si>
  <si>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</si>
  <si>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</si>
  <si>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</si>
  <si>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</si>
  <si>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</si>
  <si>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</si>
  <si>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</si>
  <si>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</si>
  <si>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</si>
  <si>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</si>
  <si>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</si>
  <si>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</si>
  <si>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</si>
  <si>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</si>
  <si>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</si>
  <si>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</si>
  <si>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</si>
  <si>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</si>
  <si>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</si>
  <si>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</si>
  <si>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</si>
  <si>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</si>
  <si>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</si>
  <si>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</si>
  <si>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</si>
  <si>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</si>
  <si>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</si>
  <si>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</si>
  <si>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</si>
  <si>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</si>
  <si>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</si>
  <si>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</si>
  <si>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</si>
  <si>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</si>
  <si>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</si>
  <si>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</si>
  <si>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</si>
  <si>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</si>
  <si>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</si>
  <si>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</si>
  <si>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</si>
  <si>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</si>
  <si>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</si>
  <si>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</si>
  <si>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</si>
  <si>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</si>
  <si>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</si>
  <si>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</si>
  <si>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</si>
  <si>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</si>
  <si>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</si>
  <si>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</si>
  <si>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</si>
  <si>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</si>
  <si>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</si>
  <si>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</si>
  <si>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</si>
  <si>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</si>
  <si>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</si>
  <si>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</si>
  <si>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</si>
  <si>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</si>
  <si>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</si>
  <si>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</si>
  <si>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</si>
  <si>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</si>
  <si>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</si>
  <si>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</si>
  <si>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</si>
  <si>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</si>
  <si>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</si>
  <si>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</si>
  <si>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</si>
  <si>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</si>
  <si>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</si>
  <si>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</si>
  <si>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</si>
  <si>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</si>
  <si>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</si>
  <si>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</si>
  <si>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</si>
  <si>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</si>
  <si>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</si>
  <si>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</si>
  <si>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</si>
  <si>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</si>
  <si>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</si>
  <si>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</si>
  <si>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</si>
  <si>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</si>
  <si>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</si>
  <si>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</si>
  <si>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</si>
  <si>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</si>
  <si>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</si>
  <si>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</si>
  <si>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</si>
  <si>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</si>
  <si>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</si>
  <si>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</si>
  <si>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</si>
  <si>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</si>
  <si>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</si>
  <si>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</si>
  <si>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</si>
  <si>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</si>
  <si>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</si>
  <si>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</si>
  <si>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</si>
  <si>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</si>
  <si>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</si>
  <si>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</si>
  <si>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</si>
  <si>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</si>
  <si>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</si>
  <si>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</si>
  <si>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</si>
  <si>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</si>
  <si>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</si>
  <si>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</si>
  <si>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</si>
  <si>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</si>
  <si>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</si>
  <si>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</si>
  <si>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</si>
  <si>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</si>
  <si>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</si>
  <si>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</si>
  <si>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</si>
  <si>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</si>
  <si>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</si>
  <si>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</si>
  <si>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</si>
  <si>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</si>
  <si>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</si>
  <si>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</si>
  <si>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</si>
  <si>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</si>
  <si>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</si>
  <si>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</si>
  <si>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</si>
  <si>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</si>
  <si>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</si>
  <si>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</si>
  <si>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</si>
  <si>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</si>
  <si>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</si>
  <si>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</si>
  <si>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</si>
  <si>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</si>
  <si>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</si>
  <si>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</si>
  <si>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</si>
  <si>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</si>
  <si>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</si>
  <si>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</si>
  <si>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</si>
  <si>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</si>
  <si>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</si>
  <si>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</si>
  <si>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</si>
  <si>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</si>
  <si>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</si>
  <si>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</si>
  <si>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</si>
  <si>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</si>
  <si>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</si>
  <si>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</si>
  <si>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</si>
  <si>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</si>
  <si>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</si>
  <si>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</si>
  <si>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</si>
  <si>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</si>
  <si>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</si>
  <si>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</si>
  <si>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</si>
  <si>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</si>
  <si>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</si>
  <si>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</si>
  <si>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</si>
  <si>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</si>
  <si>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</si>
  <si>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</si>
  <si>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</si>
  <si>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</si>
  <si>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</si>
  <si>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</si>
  <si>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</si>
  <si>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</si>
  <si>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</si>
  <si>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</si>
  <si>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</si>
  <si>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</si>
  <si>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</si>
  <si>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</si>
  <si>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</si>
  <si>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</si>
  <si>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</si>
  <si>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</si>
  <si>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</si>
  <si>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</si>
  <si>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</si>
  <si>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</si>
  <si>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</si>
  <si>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</si>
  <si>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</si>
  <si>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</si>
  <si>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</si>
  <si>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</si>
  <si>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</si>
  <si>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</si>
  <si>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</si>
  <si>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</si>
  <si>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</si>
  <si>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</si>
  <si>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</si>
  <si>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</si>
  <si>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</si>
  <si>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</si>
  <si>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</si>
  <si>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</si>
  <si>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</si>
  <si>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</si>
  <si>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</si>
  <si>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</si>
  <si>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</si>
  <si>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</si>
  <si>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</si>
  <si>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</si>
  <si>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</si>
  <si>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</si>
  <si>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</si>
  <si>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</si>
  <si>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</si>
  <si>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</si>
  <si>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</si>
  <si>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</si>
  <si>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</si>
  <si>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</si>
  <si>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</si>
  <si>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</si>
  <si>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</si>
  <si>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</si>
  <si>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</si>
  <si>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</si>
  <si>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</si>
  <si>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</si>
  <si>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</si>
  <si>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</si>
  <si>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</si>
  <si>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</si>
  <si>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</si>
  <si>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</si>
  <si>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</si>
  <si>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</si>
  <si>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</si>
  <si>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</si>
  <si>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</si>
  <si>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</si>
  <si>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</si>
  <si>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</si>
  <si>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</si>
  <si>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</si>
  <si>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</si>
  <si>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</si>
  <si>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</si>
  <si>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</si>
  <si>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</si>
  <si>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</si>
  <si>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</si>
  <si>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</si>
  <si>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</si>
  <si>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</si>
  <si>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</si>
  <si>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</si>
  <si>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</si>
  <si>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</si>
  <si>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</si>
  <si>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</si>
  <si>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</si>
  <si>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</si>
  <si>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</si>
  <si>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</si>
  <si>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</si>
  <si>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</si>
  <si>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</si>
  <si>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</si>
  <si>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</si>
  <si>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</si>
  <si>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</si>
  <si>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</si>
  <si>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</si>
  <si>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</si>
  <si>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</si>
  <si>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</si>
  <si>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</si>
  <si>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</si>
  <si>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</si>
  <si>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</si>
  <si>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</si>
  <si>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</si>
  <si>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</si>
  <si>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</si>
  <si>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</si>
  <si>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</si>
  <si>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</si>
  <si>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</si>
  <si>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</si>
  <si>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</si>
  <si>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</si>
  <si>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</si>
  <si>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</si>
  <si>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</si>
  <si>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</si>
  <si>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</si>
  <si>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</si>
  <si>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</si>
  <si>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</si>
  <si>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</si>
  <si>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</si>
  <si>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</si>
  <si>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</si>
  <si>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</si>
  <si>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</si>
  <si>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</si>
  <si>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</si>
  <si>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</si>
  <si>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</si>
  <si>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</si>
  <si>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</si>
  <si>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</si>
  <si>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</si>
  <si>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</si>
  <si>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</si>
  <si>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</si>
  <si>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</si>
  <si>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</si>
  <si>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</si>
  <si>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</si>
  <si>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</si>
  <si>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</si>
  <si>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</si>
  <si>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</si>
  <si>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</si>
  <si>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</si>
  <si>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</si>
  <si>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</si>
  <si>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</si>
  <si>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</si>
  <si>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</si>
  <si>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</si>
  <si>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</si>
  <si>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</si>
  <si>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</si>
  <si>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</si>
  <si>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</si>
  <si>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</si>
  <si>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</si>
  <si>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</si>
  <si>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</si>
  <si>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</si>
  <si>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</si>
  <si>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</si>
  <si>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</si>
  <si>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</si>
  <si>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</si>
  <si>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</si>
  <si>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</si>
  <si>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</si>
  <si>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</si>
  <si>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</si>
  <si>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</si>
  <si>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</si>
  <si>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</si>
  <si>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</si>
  <si>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</si>
  <si>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</si>
  <si>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</si>
  <si>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</si>
  <si>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</si>
  <si>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</si>
  <si>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</si>
  <si>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</si>
  <si>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</si>
  <si>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</si>
  <si>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</si>
  <si>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</si>
  <si>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</si>
  <si>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</si>
  <si>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</si>
  <si>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</si>
  <si>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</si>
  <si>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</si>
  <si>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</si>
  <si>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</si>
  <si>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</si>
  <si>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</si>
  <si>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</si>
  <si>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</si>
  <si>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</si>
  <si>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</si>
  <si>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</si>
  <si>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</si>
  <si>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</si>
  <si>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</si>
  <si>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</si>
  <si>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</si>
  <si>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</si>
  <si>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</si>
  <si>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</si>
  <si>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</si>
  <si>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</si>
  <si>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</si>
  <si>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</si>
  <si>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</si>
  <si>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</si>
  <si>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</si>
  <si>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</si>
  <si>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</si>
  <si>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</si>
  <si>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</si>
  <si>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</si>
  <si>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</si>
  <si>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</si>
  <si>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</si>
  <si>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</si>
  <si>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</si>
  <si>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</si>
  <si>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</si>
  <si>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</si>
  <si>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</si>
  <si>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</si>
  <si>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</si>
  <si>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</si>
  <si>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</si>
  <si>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</si>
  <si>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</si>
  <si>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</si>
  <si>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</si>
  <si>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</si>
  <si>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</si>
  <si>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</si>
  <si>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</si>
  <si>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</si>
  <si>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</si>
  <si>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</si>
  <si>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</si>
  <si>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</si>
  <si>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</si>
  <si>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</si>
  <si>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</si>
  <si>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</si>
  <si>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</si>
  <si>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</si>
  <si>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</si>
  <si>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</si>
  <si>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</si>
  <si>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</si>
  <si>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</si>
  <si>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</si>
  <si>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</si>
  <si>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</si>
  <si>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</si>
  <si>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</si>
  <si>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</si>
  <si>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</si>
  <si>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</si>
  <si>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</si>
  <si>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</si>
  <si>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</si>
  <si>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</si>
  <si>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</si>
  <si>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</si>
  <si>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</si>
  <si>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</si>
  <si>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</si>
  <si>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</si>
  <si>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</si>
  <si>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</si>
  <si>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</si>
  <si>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</si>
  <si>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</si>
  <si>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</si>
  <si>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</si>
  <si>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</si>
  <si>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</si>
  <si>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</si>
  <si>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</si>
  <si>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</si>
  <si>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</si>
  <si>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</si>
  <si>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</si>
  <si>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</si>
  <si>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</si>
  <si>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</si>
  <si>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</si>
  <si>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</si>
  <si>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</si>
  <si>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</si>
  <si>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</si>
  <si>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</si>
  <si>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</si>
  <si>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</si>
  <si>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</si>
  <si>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</si>
  <si>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</si>
  <si>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</si>
  <si>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</si>
  <si>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</si>
  <si>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</si>
  <si>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</si>
  <si>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</si>
  <si>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</si>
  <si>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</si>
  <si>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</si>
  <si>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</si>
  <si>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</si>
  <si>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</si>
  <si>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</si>
  <si>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</si>
  <si>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</si>
  <si>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</si>
  <si>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</si>
  <si>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</si>
  <si>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</si>
  <si>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</si>
  <si>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</si>
  <si>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</si>
  <si>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</si>
  <si>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</si>
  <si>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</si>
  <si>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</si>
  <si>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</si>
  <si>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</si>
  <si>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</si>
  <si>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</si>
  <si>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</si>
  <si>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</si>
  <si>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</si>
  <si>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</si>
  <si>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</si>
  <si>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</si>
  <si>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</si>
  <si>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</si>
  <si>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</si>
  <si>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</si>
  <si>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</si>
  <si>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</si>
  <si>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</si>
  <si>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</si>
  <si>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</si>
  <si>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</si>
  <si>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</si>
  <si>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</si>
  <si>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</si>
  <si>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</si>
  <si>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</si>
  <si>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</si>
  <si>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</si>
  <si>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</si>
  <si>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</si>
  <si>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</si>
  <si>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</si>
  <si>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</si>
  <si>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</si>
  <si>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</si>
  <si>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</si>
  <si>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</si>
  <si>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</si>
  <si>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</si>
  <si>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</si>
  <si>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</si>
  <si>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</si>
  <si>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</si>
  <si>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</si>
  <si>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</si>
  <si>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</si>
  <si>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</si>
  <si>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</si>
  <si>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</si>
  <si>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</si>
  <si>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</si>
  <si>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</si>
  <si>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</si>
  <si>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</si>
  <si>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</si>
  <si>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</si>
  <si>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</si>
  <si>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</si>
  <si>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</si>
  <si>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</si>
  <si>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</si>
  <si>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</si>
  <si>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</si>
  <si>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</si>
  <si>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</si>
  <si>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</si>
  <si>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</si>
  <si>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</si>
  <si>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</si>
  <si>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</si>
  <si>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</si>
  <si>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</si>
  <si>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</si>
  <si>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</si>
  <si>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</si>
  <si>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</si>
  <si>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</si>
  <si>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</si>
  <si>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</si>
  <si>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</si>
  <si>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</si>
  <si>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</si>
  <si>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</si>
  <si>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</si>
  <si>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</si>
  <si>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</si>
  <si>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</si>
  <si>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</si>
  <si>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</si>
  <si>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</si>
  <si>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</si>
  <si>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</si>
  <si>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</si>
  <si>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</si>
  <si>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</si>
  <si>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</si>
  <si>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</si>
  <si>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</si>
  <si>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</si>
  <si>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</si>
  <si>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</si>
  <si>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</si>
  <si>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</si>
  <si>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</si>
  <si>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</si>
  <si>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</si>
  <si>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</si>
  <si>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</si>
  <si>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</si>
  <si>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</si>
  <si>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</si>
  <si>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</si>
  <si>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</si>
  <si>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</si>
  <si>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</si>
  <si>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</si>
  <si>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</si>
  <si>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</si>
  <si>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</si>
  <si>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</si>
  <si>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</si>
  <si>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</si>
  <si>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</si>
  <si>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</si>
  <si>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</si>
  <si>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</si>
  <si>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</si>
  <si>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</si>
  <si>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</si>
  <si>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</si>
  <si>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</si>
  <si>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</si>
  <si>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</si>
  <si>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</si>
  <si>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</si>
  <si>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</si>
  <si>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</si>
  <si>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</si>
  <si>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</si>
  <si>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</si>
  <si>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</si>
  <si>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</si>
  <si>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</si>
  <si>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</si>
  <si>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</si>
  <si>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</si>
  <si>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</si>
  <si>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</si>
  <si>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</si>
  <si>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</si>
  <si>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</si>
  <si>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</si>
  <si>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</si>
  <si>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</si>
  <si>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</si>
  <si>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</si>
  <si>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</si>
  <si>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</si>
  <si>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</si>
  <si>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</si>
  <si>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</si>
  <si>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</si>
  <si>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</si>
  <si>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</si>
  <si>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</si>
  <si>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</si>
  <si>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</si>
  <si>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</si>
  <si>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</si>
  <si>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</si>
  <si>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</si>
  <si>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</si>
  <si>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</si>
  <si>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</si>
  <si>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</si>
  <si>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</si>
  <si>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</si>
  <si>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</si>
  <si>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</si>
  <si>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</si>
  <si>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</si>
  <si>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</si>
  <si>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</si>
  <si>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</si>
  <si>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</si>
  <si>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</si>
  <si>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</si>
  <si>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</si>
  <si>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</si>
  <si>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</si>
  <si>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</si>
  <si>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</si>
  <si>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</si>
  <si>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</si>
  <si>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</si>
  <si>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</si>
  <si>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</si>
  <si>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</si>
  <si>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</si>
  <si>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</si>
  <si>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</si>
  <si>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</si>
  <si>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</si>
  <si>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</si>
  <si>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</si>
  <si>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</si>
  <si>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</si>
  <si>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</si>
  <si>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</si>
  <si>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</si>
  <si>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</si>
  <si>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</si>
  <si>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</si>
  <si>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</si>
  <si>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</si>
  <si>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</si>
  <si>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</si>
  <si>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</si>
  <si>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</si>
  <si>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</si>
  <si>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</si>
  <si>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</si>
  <si>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</si>
  <si>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</si>
  <si>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</si>
  <si>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</si>
  <si>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</si>
  <si>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</si>
  <si>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</si>
  <si>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</si>
  <si>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</si>
  <si>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</si>
  <si>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</si>
  <si>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</si>
  <si>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</si>
  <si>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</si>
  <si>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</si>
  <si>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</si>
  <si>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</si>
  <si>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</si>
  <si>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</si>
  <si>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</si>
  <si>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</si>
  <si>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</si>
  <si>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</si>
  <si>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</si>
  <si>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</si>
  <si>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</si>
  <si>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</si>
  <si>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</si>
  <si>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</si>
  <si>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</si>
  <si>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</si>
  <si>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</si>
  <si>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</si>
  <si>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</si>
  <si>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</si>
  <si>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</si>
  <si>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</si>
  <si>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</si>
  <si>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</si>
  <si>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</si>
  <si>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</si>
  <si>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</si>
  <si>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</si>
  <si>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</si>
  <si>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</si>
  <si>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</si>
  <si>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</si>
  <si>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</si>
  <si>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</si>
  <si>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</si>
  <si>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</si>
  <si>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</si>
  <si>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</si>
  <si>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</si>
  <si>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</si>
  <si>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</si>
  <si>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</si>
  <si>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</si>
  <si>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</si>
  <si>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</si>
  <si>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</si>
  <si>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</si>
  <si>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</si>
  <si>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</si>
  <si>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</si>
  <si>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</si>
  <si>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</si>
  <si>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</si>
  <si>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</si>
  <si>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</si>
  <si>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</si>
  <si>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</si>
  <si>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</si>
  <si>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</si>
  <si>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</si>
  <si>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</si>
  <si>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</si>
  <si>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</si>
  <si>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</si>
  <si>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</si>
  <si>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</si>
  <si>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</si>
  <si>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</si>
  <si>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</si>
  <si>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</si>
  <si>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</si>
  <si>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</si>
  <si>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</si>
  <si>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</si>
  <si>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</si>
  <si>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</si>
  <si>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</si>
  <si>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</si>
  <si>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</si>
  <si>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</si>
  <si>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</si>
  <si>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</si>
  <si>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</si>
  <si>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</si>
  <si>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</si>
  <si>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</si>
  <si>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</si>
  <si>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</si>
  <si>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</si>
  <si>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</si>
  <si>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</si>
  <si>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</si>
  <si>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</si>
  <si>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</si>
  <si>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</si>
  <si>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</si>
  <si>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</si>
  <si>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</si>
  <si>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</si>
  <si>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</si>
  <si>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</si>
  <si>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</si>
  <si>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</si>
  <si>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</si>
  <si>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</si>
  <si>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</si>
  <si>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</si>
  <si>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</si>
  <si>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</si>
  <si>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</si>
  <si>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</si>
  <si>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</si>
  <si>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</si>
  <si>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</si>
  <si>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</si>
  <si>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</si>
  <si>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</si>
  <si>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</si>
  <si>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</si>
  <si>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</si>
  <si>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</si>
  <si>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</si>
  <si>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</si>
  <si>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</si>
  <si>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</si>
  <si>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</si>
  <si>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</si>
  <si>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</si>
  <si>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</si>
  <si>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</si>
  <si>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</si>
  <si>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</si>
  <si>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</si>
  <si>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</si>
  <si>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</si>
  <si>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</si>
  <si>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</si>
  <si>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</si>
  <si>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</si>
  <si>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</si>
  <si>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</si>
  <si>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</si>
  <si>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</si>
  <si>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</si>
  <si>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</si>
  <si>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</si>
  <si>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</si>
  <si>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</si>
  <si>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</si>
  <si>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</si>
  <si>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</si>
  <si>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</si>
  <si>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</si>
  <si>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</si>
  <si>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</si>
  <si>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</si>
  <si>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</si>
  <si>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</si>
  <si>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</si>
  <si>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</si>
  <si>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</si>
  <si>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</si>
  <si>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</si>
  <si>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</si>
  <si>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</si>
  <si>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</si>
  <si>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</si>
  <si>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</si>
  <si>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</si>
  <si>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</si>
  <si>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</si>
  <si>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</si>
  <si>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</si>
  <si>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</si>
  <si>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</si>
  <si>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</si>
  <si>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</si>
  <si>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</si>
  <si>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</si>
  <si>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</si>
  <si>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</si>
  <si>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</si>
  <si>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</si>
  <si>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</si>
  <si>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</si>
  <si>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</si>
  <si>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</si>
  <si>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</si>
  <si>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</si>
  <si>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</si>
  <si>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</si>
  <si>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</si>
  <si>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</si>
  <si>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</si>
  <si>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</si>
  <si>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</si>
  <si>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</si>
  <si>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</si>
  <si>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</si>
  <si>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</si>
  <si>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</si>
  <si>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</si>
  <si>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</si>
  <si>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</si>
  <si>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</si>
  <si>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</si>
  <si>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</si>
  <si>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</si>
  <si>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</si>
  <si>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</si>
  <si>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</si>
  <si>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</si>
  <si>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</si>
  <si>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</si>
  <si>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</si>
  <si>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</si>
  <si>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</si>
  <si>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</si>
  <si>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</si>
  <si>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</si>
  <si>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</si>
  <si>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</si>
  <si>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</si>
  <si>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</si>
  <si>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</si>
  <si>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</si>
  <si>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</si>
  <si>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</si>
  <si>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</si>
  <si>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</si>
  <si>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</si>
  <si>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</si>
  <si>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</si>
  <si>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</si>
  <si>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</si>
  <si>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</si>
  <si>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</si>
  <si>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</si>
  <si>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</si>
  <si>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</si>
  <si>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</si>
  <si>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</si>
  <si>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</si>
  <si>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</si>
  <si>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</si>
  <si>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</si>
  <si>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</si>
  <si>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</si>
  <si>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</si>
  <si>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</si>
  <si>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</si>
  <si>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</si>
  <si>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</si>
  <si>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</si>
  <si>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</si>
  <si>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</si>
  <si>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</si>
  <si>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</si>
  <si>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</si>
  <si>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</si>
  <si>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</si>
  <si>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</si>
  <si>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</si>
  <si>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</si>
  <si>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</si>
  <si>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</si>
  <si>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</si>
  <si>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</si>
  <si>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</si>
  <si>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</si>
  <si>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</si>
  <si>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</si>
  <si>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</si>
  <si>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</si>
  <si>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</si>
  <si>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</si>
  <si>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</si>
  <si>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</si>
  <si>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</si>
  <si>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</si>
  <si>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</si>
  <si>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</si>
  <si>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</si>
  <si>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</si>
  <si>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</si>
  <si>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</si>
  <si>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</si>
  <si>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</si>
  <si>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</si>
  <si>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</si>
  <si>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</si>
  <si>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</si>
  <si>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</si>
  <si>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</si>
  <si>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</si>
  <si>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</si>
  <si>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</si>
  <si>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</si>
  <si>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</si>
  <si>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</si>
  <si>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</si>
  <si>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</si>
  <si>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</si>
  <si>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</si>
  <si>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</si>
  <si>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</si>
  <si>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</si>
  <si>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</si>
  <si>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</si>
  <si>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</si>
  <si>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</si>
  <si>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</si>
  <si>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</si>
  <si>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</si>
  <si>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</si>
  <si>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</si>
  <si>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</si>
  <si>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</si>
  <si>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</si>
  <si>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</si>
  <si>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</si>
  <si>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</si>
  <si>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</si>
  <si>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</si>
  <si>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</si>
  <si>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</si>
  <si>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</si>
  <si>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</si>
  <si>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</si>
  <si>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</si>
  <si>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</si>
  <si>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</si>
  <si>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</si>
  <si>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</si>
  <si>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</si>
  <si>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</si>
  <si>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</si>
  <si>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</si>
  <si>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</si>
  <si>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</si>
  <si>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</si>
  <si>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</si>
  <si>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</si>
  <si>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</si>
  <si>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</si>
  <si>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</si>
  <si>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</si>
  <si>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</si>
  <si>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</si>
  <si>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</si>
  <si>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</si>
  <si>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</si>
  <si>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</si>
  <si>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</si>
  <si>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</si>
  <si>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</si>
  <si>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</si>
  <si>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</si>
  <si>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</si>
  <si>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</si>
  <si>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</si>
  <si>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</si>
  <si>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</si>
  <si>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</si>
  <si>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</si>
  <si>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</si>
  <si>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</si>
  <si>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</si>
  <si>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</si>
  <si>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</si>
  <si>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</si>
  <si>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</si>
  <si>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</si>
  <si>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</si>
  <si>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</si>
  <si>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</si>
  <si>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</si>
  <si>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</si>
  <si>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</si>
  <si>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</si>
  <si>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</si>
  <si>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</si>
  <si>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</si>
  <si>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</si>
  <si>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</si>
  <si>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</si>
  <si>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</si>
  <si>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</si>
  <si>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</si>
  <si>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</si>
  <si>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</si>
  <si>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</si>
  <si>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</si>
  <si>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</si>
  <si>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</si>
  <si>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</si>
  <si>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</si>
  <si>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</si>
  <si>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</si>
  <si>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</si>
  <si>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</si>
  <si>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</si>
  <si>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</si>
  <si>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</si>
  <si>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</si>
  <si>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</si>
  <si>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</si>
  <si>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</si>
  <si>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</si>
  <si>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</si>
  <si>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</si>
  <si>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</si>
  <si>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</si>
  <si>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</si>
  <si>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</si>
  <si>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</si>
  <si>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</si>
  <si>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</si>
  <si>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</si>
  <si>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</si>
  <si>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</si>
  <si>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</si>
  <si>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</si>
  <si>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</si>
  <si>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</si>
  <si>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</si>
  <si>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</si>
  <si>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</si>
  <si>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</si>
  <si>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</si>
  <si>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</si>
  <si>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</si>
  <si>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</si>
  <si>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</si>
  <si>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</si>
  <si>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</si>
  <si>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</si>
  <si>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</si>
  <si>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</si>
  <si>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</si>
  <si>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</si>
  <si>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</si>
  <si>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</si>
  <si>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</si>
  <si>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</si>
  <si>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</si>
  <si>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</si>
  <si>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</si>
  <si>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</si>
  <si>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</si>
  <si>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</si>
  <si>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</si>
  <si>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</si>
  <si>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</si>
  <si>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</si>
  <si>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</si>
  <si>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</si>
  <si>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</si>
  <si>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</si>
  <si>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</si>
  <si>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</si>
  <si>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</si>
  <si>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</si>
  <si>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</si>
  <si>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</si>
  <si>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</si>
  <si>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</si>
  <si>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</si>
  <si>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</si>
  <si>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</si>
  <si>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</si>
  <si>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</si>
  <si>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</si>
  <si>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</si>
  <si>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</si>
  <si>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</si>
  <si>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</si>
  <si>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</si>
  <si>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</si>
  <si>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</si>
  <si>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</si>
  <si>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</si>
  <si>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</si>
  <si>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</si>
  <si>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</si>
  <si>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</si>
  <si>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</si>
  <si>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</si>
  <si>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</si>
  <si>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</si>
  <si>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</si>
  <si>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</si>
  <si>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</si>
  <si>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</si>
  <si>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</si>
  <si>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</si>
  <si>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</si>
  <si>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</si>
  <si>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</si>
  <si>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</si>
  <si>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</si>
  <si>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</si>
  <si>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</si>
  <si>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</si>
  <si>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</si>
  <si>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</si>
  <si>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</si>
  <si>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</si>
  <si>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</si>
  <si>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</si>
  <si>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</si>
  <si>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</si>
  <si>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</si>
  <si>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</si>
  <si>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</si>
  <si>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</si>
  <si>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</si>
  <si>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</si>
  <si>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</si>
  <si>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</si>
  <si>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</si>
  <si>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</si>
  <si>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</si>
  <si>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</si>
  <si>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</si>
  <si>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</si>
  <si>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</si>
  <si>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</si>
  <si>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</si>
  <si>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</si>
  <si>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</si>
  <si>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</si>
  <si>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</si>
  <si>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</si>
  <si>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</si>
  <si>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</si>
  <si>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</si>
  <si>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</si>
  <si>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</si>
  <si>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</si>
  <si>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</si>
  <si>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</si>
  <si>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</si>
  <si>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</si>
  <si>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</si>
  <si>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</si>
  <si>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</si>
  <si>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</si>
  <si>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</si>
  <si>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</si>
  <si>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</si>
  <si>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</si>
  <si>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</si>
  <si>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</si>
  <si>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</si>
  <si>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</si>
  <si>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</si>
  <si>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</si>
  <si>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</si>
  <si>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</si>
  <si>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</si>
  <si>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</si>
  <si>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</si>
  <si>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</si>
  <si>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</si>
  <si>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</si>
  <si>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</si>
  <si>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</si>
  <si>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</si>
  <si>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</si>
  <si>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</si>
  <si>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</si>
  <si>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</si>
  <si>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</si>
  <si>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</si>
  <si>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</si>
  <si>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</si>
  <si>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</si>
  <si>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</si>
  <si>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</si>
  <si>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</si>
  <si>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</si>
  <si>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</si>
  <si>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</si>
  <si>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</si>
  <si>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</si>
  <si>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</si>
  <si>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</si>
  <si>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</si>
  <si>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</si>
  <si>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</si>
  <si>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</si>
  <si>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</si>
  <si>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</si>
  <si>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</si>
  <si>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</si>
  <si>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</si>
  <si>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</si>
  <si>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</si>
  <si>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</si>
  <si>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</si>
  <si>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</si>
  <si>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</si>
  <si>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</si>
  <si>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</si>
  <si>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</si>
  <si>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</si>
  <si>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</si>
  <si>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</si>
  <si>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</si>
  <si>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</si>
  <si>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</si>
  <si>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</si>
  <si>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</si>
  <si>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</si>
  <si>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</si>
  <si>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</si>
  <si>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</si>
  <si>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</si>
  <si>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</si>
  <si>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</si>
  <si>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</si>
  <si>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</si>
  <si>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</si>
  <si>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</si>
  <si>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</si>
  <si>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</si>
  <si>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</si>
  <si>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</si>
  <si>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</si>
  <si>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</si>
  <si>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</si>
  <si>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</si>
  <si>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</si>
  <si>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</si>
  <si>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</si>
  <si>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</si>
  <si>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</si>
  <si>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</si>
  <si>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</si>
  <si>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</si>
  <si>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</si>
  <si>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</si>
  <si>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</si>
  <si>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</si>
  <si>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</si>
  <si>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</si>
  <si>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</si>
  <si>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</si>
  <si>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</si>
  <si>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</si>
  <si>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</si>
  <si>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</si>
  <si>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</si>
  <si>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</si>
  <si>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</si>
  <si>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</si>
  <si>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</si>
  <si>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</si>
  <si>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</si>
  <si>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</si>
  <si>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</si>
  <si>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</si>
  <si>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</si>
  <si>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</si>
  <si>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</si>
  <si>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</si>
  <si>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</si>
  <si>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</si>
  <si>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</si>
  <si>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</si>
  <si>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</si>
  <si>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</si>
  <si>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</si>
  <si>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</si>
  <si>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</si>
  <si>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</si>
  <si>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</si>
  <si>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</si>
  <si>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</si>
  <si>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</si>
  <si>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</si>
  <si>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</si>
  <si>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</si>
  <si>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</si>
  <si>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</si>
  <si>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</si>
  <si>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</si>
  <si>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</si>
  <si>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</si>
  <si>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</si>
  <si>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</si>
  <si>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</si>
  <si>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</si>
  <si>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</si>
  <si>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</si>
  <si>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</si>
  <si>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</si>
  <si>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</si>
  <si>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</si>
  <si>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</si>
  <si>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</si>
  <si>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</si>
  <si>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</si>
  <si>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</si>
  <si>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</si>
  <si>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</si>
  <si>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</si>
  <si>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</si>
  <si>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</si>
  <si>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</si>
  <si>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</si>
  <si>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</si>
  <si>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</si>
  <si>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</si>
  <si>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</si>
  <si>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</si>
  <si>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</si>
  <si>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</si>
  <si>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</si>
  <si>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</si>
  <si>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</si>
  <si>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</si>
  <si>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</si>
  <si>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</si>
  <si>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</si>
  <si>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</si>
  <si>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</si>
  <si>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</si>
  <si>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</si>
  <si>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</si>
  <si>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</si>
  <si>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</si>
  <si>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</si>
  <si>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</si>
  <si>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</si>
  <si>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</si>
  <si>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</si>
  <si>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</si>
  <si>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</si>
  <si>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</si>
  <si>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</si>
  <si>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</si>
  <si>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</si>
  <si>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</si>
  <si>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</si>
  <si>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</si>
  <si>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</si>
  <si>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</si>
  <si>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</si>
  <si>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</si>
  <si>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</si>
  <si>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</si>
  <si>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</si>
  <si>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</si>
  <si>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</si>
  <si>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</si>
  <si>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</si>
  <si>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</si>
  <si>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</si>
  <si>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</si>
  <si>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</si>
  <si>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</si>
  <si>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</si>
  <si>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</si>
  <si>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</si>
  <si>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</si>
  <si>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</si>
  <si>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</si>
  <si>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</si>
  <si>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</si>
  <si>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</si>
  <si>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</si>
  <si>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</si>
  <si>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</si>
  <si>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</si>
  <si>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</si>
  <si>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</si>
  <si>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</si>
  <si>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</si>
  <si>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</si>
  <si>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</si>
  <si>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</si>
  <si>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</si>
  <si>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</si>
  <si>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</si>
  <si>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</si>
  <si>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</si>
  <si>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</si>
  <si>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</si>
  <si>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</si>
  <si>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</si>
  <si>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</si>
  <si>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</si>
  <si>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</si>
  <si>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</si>
  <si>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</si>
  <si>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</si>
  <si>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</si>
  <si>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</si>
  <si>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</si>
  <si>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</si>
  <si>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</si>
  <si>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</si>
  <si>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</si>
  <si>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</si>
  <si>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</si>
  <si>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</si>
  <si>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</si>
  <si>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</si>
  <si>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</si>
  <si>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</si>
  <si>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</si>
  <si>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</si>
  <si>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</si>
  <si>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</si>
  <si>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</si>
  <si>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</si>
  <si>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</si>
  <si>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</si>
  <si>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</si>
  <si>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</si>
  <si>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</si>
  <si>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</si>
  <si>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</si>
  <si>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</si>
  <si>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</si>
  <si>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</si>
  <si>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</si>
  <si>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</si>
  <si>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</si>
  <si>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</si>
  <si>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</si>
  <si>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</si>
  <si>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</si>
  <si>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</si>
  <si>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</si>
  <si>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</si>
  <si>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</si>
  <si>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</si>
  <si>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</si>
  <si>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</si>
  <si>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</si>
  <si>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</si>
  <si>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</si>
  <si>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</si>
  <si>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</si>
  <si>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</si>
  <si>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</si>
  <si>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</si>
  <si>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</si>
  <si>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</si>
  <si>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</si>
  <si>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</si>
  <si>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</si>
  <si>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</si>
  <si>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</si>
  <si>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</si>
  <si>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</si>
  <si>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</si>
  <si>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</si>
  <si>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</si>
  <si>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</si>
  <si>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</si>
  <si>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</si>
  <si>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</si>
  <si>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</si>
  <si>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</si>
  <si>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</si>
  <si>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</si>
  <si>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</si>
  <si>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</si>
  <si>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</si>
  <si>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</si>
  <si>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</si>
  <si>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</si>
  <si>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</si>
  <si>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</si>
  <si>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</si>
  <si>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</si>
  <si>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</si>
  <si>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</si>
  <si>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</si>
  <si>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</si>
  <si>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</si>
  <si>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</si>
  <si>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</si>
  <si>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</si>
  <si>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</si>
  <si>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</si>
  <si>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</si>
  <si>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</si>
  <si>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</si>
  <si>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</si>
  <si>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</si>
  <si>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</si>
  <si>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</si>
  <si>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</si>
  <si>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</si>
  <si>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</si>
  <si>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</si>
  <si>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</si>
  <si>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</si>
  <si>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</si>
  <si>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</si>
  <si>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</si>
  <si>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</si>
  <si>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</si>
  <si>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</si>
  <si>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</si>
  <si>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</si>
  <si>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</si>
  <si>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</si>
  <si>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</si>
  <si>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</si>
  <si>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</si>
  <si>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</si>
  <si>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</si>
  <si>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</si>
  <si>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</si>
  <si>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</si>
  <si>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</si>
  <si>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</si>
  <si>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</si>
  <si>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</si>
  <si>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</si>
  <si>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</si>
  <si>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</si>
  <si>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</si>
  <si>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</si>
  <si>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</si>
  <si>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</si>
  <si>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</si>
  <si>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</si>
  <si>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</si>
  <si>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</si>
  <si>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</si>
  <si>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</si>
  <si>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</si>
  <si>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</si>
  <si>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</si>
  <si>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</si>
  <si>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</si>
  <si>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</si>
  <si>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</si>
  <si>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</si>
  <si>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</si>
  <si>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</si>
  <si>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</si>
  <si>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</si>
  <si>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</si>
  <si>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</si>
  <si>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</si>
  <si>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</si>
  <si>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</si>
  <si>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</si>
  <si>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</si>
  <si>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</si>
  <si>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</si>
  <si>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</si>
  <si>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</si>
  <si>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</si>
  <si>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</si>
  <si>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</si>
  <si>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</si>
  <si>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</si>
  <si>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</si>
  <si>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</si>
  <si>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</si>
  <si>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</si>
  <si>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</si>
  <si>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</si>
  <si>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</si>
  <si>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</si>
  <si>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</si>
  <si>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</si>
  <si>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</si>
  <si>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</si>
  <si>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</si>
  <si>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</si>
  <si>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</si>
  <si>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</si>
  <si>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</si>
  <si>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</si>
  <si>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</si>
  <si>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</si>
  <si>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</si>
  <si>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</si>
  <si>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</si>
  <si>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</si>
  <si>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</si>
  <si>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</si>
  <si>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</si>
  <si>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</si>
  <si>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</si>
  <si>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</si>
  <si>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</si>
  <si>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</si>
  <si>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</si>
  <si>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</si>
  <si>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</si>
  <si>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</si>
  <si>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</si>
  <si>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</si>
  <si>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</si>
  <si>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</si>
  <si>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</si>
  <si>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</si>
  <si>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</si>
  <si>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</si>
  <si>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</si>
  <si>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</si>
  <si>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</si>
  <si>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</si>
  <si>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</si>
  <si>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</si>
  <si>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</si>
  <si>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</si>
  <si>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</si>
  <si>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</si>
  <si>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</si>
  <si>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</si>
  <si>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</si>
  <si>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</si>
  <si>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</si>
  <si>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</si>
  <si>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</si>
  <si>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</si>
  <si>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</si>
  <si>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</si>
  <si>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</si>
  <si>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</si>
  <si>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</si>
  <si>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</si>
  <si>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</si>
  <si>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</si>
  <si>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</si>
  <si>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</si>
  <si>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</si>
  <si>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</si>
  <si>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</si>
  <si>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</si>
  <si>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</si>
  <si>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</si>
  <si>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</si>
  <si>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</si>
  <si>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</si>
  <si>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</si>
  <si>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</si>
  <si>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</si>
  <si>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</si>
  <si>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</si>
  <si>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</si>
  <si>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</si>
  <si>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</si>
  <si>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</si>
  <si>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</si>
  <si>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</si>
  <si>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</si>
  <si>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</si>
  <si>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</si>
  <si>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</si>
  <si>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</si>
  <si>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</si>
  <si>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</si>
  <si>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</si>
  <si>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</si>
  <si>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</si>
  <si>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</si>
  <si>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</si>
  <si>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</si>
  <si>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</si>
  <si>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</si>
  <si>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</si>
  <si>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</si>
  <si>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</si>
  <si>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</si>
  <si>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</si>
  <si>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</si>
  <si>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</si>
  <si>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</si>
  <si>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</si>
  <si>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</si>
  <si>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</si>
  <si>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</si>
  <si>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</si>
  <si>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</si>
  <si>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</si>
  <si>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</si>
  <si>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</si>
  <si>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</si>
  <si>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</si>
  <si>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</si>
  <si>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</si>
  <si>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</si>
  <si>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</si>
  <si>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</si>
  <si>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</si>
  <si>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</si>
  <si>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</si>
  <si>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</si>
  <si>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</si>
  <si>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</si>
  <si>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</si>
  <si>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</si>
  <si>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</si>
  <si>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</si>
  <si>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</si>
  <si>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</si>
  <si>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</si>
  <si>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</si>
  <si>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</si>
  <si>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</si>
  <si>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</si>
  <si>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</si>
  <si>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</si>
  <si>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</si>
  <si>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</si>
  <si>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</si>
  <si>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</si>
  <si>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</si>
  <si>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</si>
  <si>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</si>
  <si>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</si>
  <si>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</si>
  <si>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</si>
  <si>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</si>
  <si>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</si>
  <si>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</si>
  <si>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</si>
  <si>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</si>
  <si>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</si>
  <si>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</si>
  <si>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</si>
  <si>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</si>
  <si>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</si>
  <si>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</si>
  <si>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</si>
  <si>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</si>
  <si>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</si>
  <si>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</si>
  <si>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</si>
  <si>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</si>
  <si>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</si>
  <si>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</si>
  <si>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</si>
  <si>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</si>
  <si>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</si>
  <si>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</si>
  <si>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</si>
  <si>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</si>
  <si>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</si>
  <si>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</si>
  <si>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</si>
  <si>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</si>
  <si>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</si>
  <si>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</si>
  <si>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</si>
  <si>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</si>
  <si>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</si>
  <si>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</si>
  <si>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</si>
  <si>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</si>
  <si>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</si>
  <si>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</si>
  <si>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</si>
  <si>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</si>
  <si>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</si>
  <si>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</si>
  <si>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</si>
  <si>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</si>
  <si>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</si>
  <si>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</si>
  <si>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</si>
  <si>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</si>
  <si>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</si>
  <si>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</si>
  <si>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</si>
  <si>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</si>
  <si>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</si>
  <si>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</si>
  <si>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</si>
  <si>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</si>
  <si>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</si>
  <si>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</si>
  <si>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</si>
  <si>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</si>
  <si>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</si>
  <si>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</si>
  <si>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</si>
  <si>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</si>
  <si>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</si>
  <si>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</si>
  <si>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</si>
  <si>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</si>
  <si>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</si>
  <si>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</si>
  <si>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</si>
  <si>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</si>
  <si>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</si>
  <si>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</si>
  <si>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</si>
  <si>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</si>
  <si>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</si>
  <si>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</si>
  <si>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</si>
  <si>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</si>
  <si>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</si>
  <si>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</si>
  <si>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</si>
  <si>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</si>
  <si>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</si>
  <si>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</si>
  <si>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</si>
  <si>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</si>
  <si>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</si>
  <si>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</si>
  <si>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</si>
  <si>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</si>
  <si>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</si>
  <si>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</si>
  <si>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</si>
  <si>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</si>
  <si>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</si>
  <si>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</si>
  <si>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</si>
  <si>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</si>
  <si>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</si>
  <si>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</si>
  <si>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</si>
  <si>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</si>
  <si>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</si>
  <si>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</si>
  <si>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</si>
  <si>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</si>
  <si>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</si>
  <si>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</si>
  <si>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</si>
  <si>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</si>
  <si>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</si>
  <si>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</si>
  <si>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</si>
  <si>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</si>
  <si>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</si>
  <si>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</si>
  <si>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</si>
  <si>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</si>
  <si>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</si>
  <si>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</si>
  <si>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</si>
  <si>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</si>
  <si>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</si>
  <si>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</si>
  <si>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</si>
  <si>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</si>
  <si>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</si>
  <si>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</si>
  <si>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</si>
  <si>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</si>
  <si>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</si>
  <si>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</si>
  <si>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</si>
  <si>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</si>
  <si>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</si>
  <si>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</si>
  <si>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</si>
  <si>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</si>
  <si>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</si>
  <si>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</si>
  <si>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</si>
  <si>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</si>
  <si>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</si>
  <si>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</si>
  <si>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</si>
  <si>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</si>
  <si>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</si>
  <si>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</si>
  <si>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</si>
  <si>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</si>
  <si>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</si>
  <si>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</si>
  <si>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</si>
  <si>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</si>
  <si>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</si>
  <si>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</si>
  <si>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</si>
  <si>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</si>
  <si>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</si>
  <si>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</si>
  <si>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</si>
  <si>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</si>
  <si>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</si>
  <si>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</si>
  <si>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</si>
  <si>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</si>
  <si>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</si>
  <si>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</si>
  <si>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</si>
  <si>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</si>
  <si>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</si>
  <si>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</si>
  <si>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</si>
  <si>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</si>
  <si>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</si>
  <si>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</si>
  <si>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</si>
  <si>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</si>
  <si>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</si>
  <si>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</si>
  <si>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</si>
  <si>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</si>
  <si>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</si>
  <si>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</si>
  <si>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</si>
  <si>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</si>
  <si>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</si>
  <si>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</si>
  <si>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</si>
  <si>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</si>
  <si>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</si>
  <si>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</si>
  <si>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</si>
  <si>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</si>
  <si>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</si>
  <si>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</si>
  <si>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</si>
  <si>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</si>
  <si>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</si>
  <si>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</si>
  <si>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</si>
  <si>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</si>
  <si>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</si>
  <si>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</si>
  <si>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</si>
  <si>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</si>
  <si>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</si>
  <si>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</si>
  <si>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</si>
  <si>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</si>
  <si>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</si>
  <si>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</si>
  <si>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</si>
  <si>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</si>
  <si>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</si>
  <si>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</si>
  <si>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</si>
  <si>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</si>
  <si>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</si>
  <si>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</si>
  <si>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</si>
  <si>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</si>
  <si>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</si>
  <si>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</si>
  <si>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</si>
  <si>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</si>
  <si>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</si>
  <si>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</si>
  <si>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</si>
  <si>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</si>
  <si>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</si>
  <si>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</si>
  <si>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</si>
  <si>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</si>
  <si>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</si>
  <si>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</si>
  <si>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</si>
  <si>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</si>
  <si>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</si>
  <si>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</si>
  <si>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</si>
  <si>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</si>
  <si>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</si>
  <si>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</si>
  <si>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</si>
  <si>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</si>
  <si>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</si>
  <si>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</si>
  <si>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</si>
  <si>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</si>
  <si>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</si>
  <si>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</si>
  <si>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</si>
  <si>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</si>
  <si>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</si>
  <si>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</si>
  <si>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</si>
  <si>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</si>
  <si>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</si>
  <si>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</si>
  <si>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</si>
  <si>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</si>
  <si>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</si>
  <si>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</si>
  <si>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</si>
  <si>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</si>
  <si>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</si>
  <si>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</si>
  <si>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</si>
  <si>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</si>
  <si>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</si>
  <si>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</si>
  <si>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</si>
  <si>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</si>
  <si>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</si>
  <si>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</si>
  <si>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</si>
  <si>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</si>
  <si>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</si>
  <si>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</si>
  <si>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</si>
  <si>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</si>
  <si>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</si>
  <si>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</si>
  <si>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</si>
  <si>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</si>
  <si>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</si>
  <si>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</si>
  <si>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</si>
  <si>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</si>
  <si>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</si>
  <si>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</si>
  <si>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</si>
  <si>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</si>
  <si>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</si>
  <si>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</si>
  <si>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</si>
  <si>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</si>
  <si>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</si>
  <si>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</si>
  <si>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</si>
  <si>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</si>
  <si>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</si>
  <si>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</si>
  <si>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</si>
  <si>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</si>
  <si>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</si>
  <si>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</si>
  <si>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</si>
  <si>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</si>
  <si>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</si>
  <si>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</si>
  <si>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</si>
  <si>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</si>
  <si>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</si>
  <si>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</si>
  <si>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</si>
  <si>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</si>
  <si>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</si>
  <si>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</si>
  <si>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</si>
  <si>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</si>
  <si>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</si>
  <si>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</si>
  <si>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</si>
  <si>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</si>
  <si>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</si>
  <si>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</si>
  <si>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</si>
  <si>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</si>
  <si>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</si>
  <si>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</si>
  <si>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</si>
  <si>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</si>
  <si>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</si>
  <si>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</si>
  <si>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</si>
  <si>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</si>
  <si>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</si>
  <si>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</si>
  <si>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</si>
  <si>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</si>
  <si>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</si>
  <si>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</si>
  <si>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</si>
  <si>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</si>
  <si>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</si>
  <si>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</si>
  <si>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</si>
  <si>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</si>
  <si>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</si>
  <si>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</si>
  <si>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</si>
  <si>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</si>
  <si>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</si>
  <si>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</si>
  <si>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</si>
  <si>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</si>
  <si>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</si>
  <si>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</si>
  <si>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</si>
  <si>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</si>
  <si>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</si>
  <si>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</si>
  <si>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</si>
  <si>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</si>
  <si>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</si>
  <si>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</si>
  <si>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</si>
  <si>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</si>
  <si>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</si>
  <si>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</si>
  <si>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</si>
  <si>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</si>
  <si>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</si>
  <si>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</si>
  <si>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</si>
  <si>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</si>
  <si>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</si>
  <si>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</si>
  <si>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</si>
  <si>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</si>
  <si>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</si>
  <si>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</si>
  <si>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</si>
  <si>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</si>
  <si>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</si>
  <si>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</si>
  <si>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</si>
  <si>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</si>
  <si>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</si>
  <si>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</si>
  <si>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</si>
  <si>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</si>
  <si>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</si>
  <si>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</si>
  <si>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</si>
  <si>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</si>
  <si>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</si>
  <si>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</si>
  <si>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</si>
  <si>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</si>
  <si>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</si>
  <si>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</si>
  <si>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</si>
  <si>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</si>
  <si>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</si>
  <si>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</si>
  <si>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</si>
  <si>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</si>
  <si>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</si>
  <si>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</si>
  <si>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</si>
  <si>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</si>
  <si>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</si>
  <si>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</si>
  <si>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</si>
  <si>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</si>
  <si>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</si>
  <si>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</si>
  <si>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</si>
  <si>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</si>
  <si>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</si>
  <si>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</si>
  <si>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</si>
  <si>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</si>
  <si>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</si>
  <si>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</si>
  <si>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</si>
  <si>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</si>
  <si>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</si>
  <si>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</si>
  <si>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</si>
  <si>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</si>
  <si>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</si>
  <si>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</si>
  <si>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</si>
  <si>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</si>
  <si>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</si>
  <si>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</si>
  <si>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</si>
  <si>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</si>
  <si>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</si>
  <si>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</si>
  <si>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</si>
  <si>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</si>
  <si>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</si>
  <si>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</si>
  <si>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</si>
  <si>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</si>
  <si>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</si>
  <si>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</si>
  <si>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</si>
  <si>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</si>
  <si>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</si>
  <si>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</si>
  <si>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</si>
  <si>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</si>
  <si>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</si>
  <si>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</si>
  <si>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</si>
  <si>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</si>
  <si>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</si>
  <si>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</si>
  <si>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</si>
  <si>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</si>
  <si>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</si>
  <si>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</si>
  <si>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</si>
  <si>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</si>
  <si>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</si>
  <si>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</si>
  <si>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</si>
  <si>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</si>
  <si>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</si>
  <si>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</si>
  <si>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</si>
  <si>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</si>
  <si>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</si>
  <si>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</si>
  <si>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</si>
  <si>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</si>
  <si>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</si>
  <si>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</si>
  <si>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</si>
  <si>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</si>
  <si>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</si>
  <si>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</si>
  <si>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</si>
  <si>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</si>
  <si>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</si>
  <si>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</si>
  <si>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</si>
  <si>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</si>
  <si>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</si>
  <si>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</si>
  <si>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</si>
  <si>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</si>
  <si>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</si>
  <si>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</si>
  <si>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</si>
  <si>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</si>
  <si>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</si>
  <si>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</si>
  <si>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</si>
  <si>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</si>
  <si>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</si>
  <si>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</si>
  <si>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</si>
  <si>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</si>
  <si>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</si>
  <si>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</si>
  <si>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</si>
  <si>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</si>
  <si>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</si>
  <si>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</si>
  <si>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</si>
  <si>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</si>
  <si>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</si>
  <si>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</si>
  <si>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</si>
  <si>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</si>
  <si>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</si>
  <si>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</si>
  <si>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</si>
  <si>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</si>
  <si>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</si>
  <si>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</si>
  <si>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</si>
  <si>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</si>
  <si>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</si>
  <si>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</si>
  <si>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</si>
  <si>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</si>
  <si>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</si>
  <si>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</si>
  <si>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</si>
  <si>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</si>
  <si>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</si>
  <si>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</si>
  <si>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</si>
  <si>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</si>
  <si>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</si>
  <si>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</si>
  <si>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</si>
  <si>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</si>
  <si>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</si>
  <si>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</si>
  <si>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</si>
  <si>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</si>
  <si>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</si>
  <si>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</si>
  <si>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</si>
  <si>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</si>
  <si>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</si>
  <si>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</si>
  <si>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</si>
  <si>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</si>
  <si>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</si>
  <si>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</si>
  <si>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</si>
  <si>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</si>
  <si>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</si>
  <si>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</si>
  <si>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</si>
  <si>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</si>
  <si>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</si>
  <si>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</si>
  <si>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</si>
  <si>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</si>
  <si>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</si>
  <si>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</si>
  <si>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</si>
  <si>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</si>
  <si>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</si>
  <si>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</si>
  <si>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</si>
  <si>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</si>
  <si>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</si>
  <si>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</si>
  <si>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</si>
  <si>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</si>
  <si>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</si>
  <si>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</si>
  <si>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</si>
  <si>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</si>
  <si>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</si>
  <si>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</si>
  <si>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</si>
  <si>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</si>
  <si>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</si>
  <si>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</si>
  <si>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</si>
  <si>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</si>
  <si>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</si>
  <si>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</si>
  <si>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</si>
  <si>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</si>
  <si>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</si>
  <si>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</si>
  <si>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</si>
  <si>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</si>
  <si>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</si>
  <si>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</si>
  <si>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</si>
  <si>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</si>
  <si>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</si>
  <si>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</si>
  <si>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</si>
  <si>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</si>
  <si>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</si>
  <si>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</si>
  <si>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</si>
  <si>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</si>
  <si>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</si>
  <si>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</si>
  <si>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</si>
  <si>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</si>
  <si>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</si>
  <si>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</si>
  <si>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</si>
  <si>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</si>
  <si>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</si>
  <si>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</si>
  <si>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</si>
  <si>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</si>
  <si>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</si>
  <si>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</si>
  <si>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</si>
  <si>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</si>
  <si>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</si>
  <si>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</si>
  <si>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</si>
  <si>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</si>
  <si>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</si>
  <si>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</si>
  <si>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</si>
  <si>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</si>
  <si>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</si>
  <si>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</si>
  <si>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</si>
  <si>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</si>
  <si>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</si>
  <si>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</si>
  <si>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</si>
  <si>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</si>
  <si>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</si>
  <si>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</si>
  <si>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</si>
  <si>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</si>
  <si>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</si>
  <si>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</si>
  <si>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</si>
  <si>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</si>
  <si>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</si>
  <si>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</si>
  <si>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</si>
  <si>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</si>
  <si>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</si>
  <si>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</si>
  <si>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</si>
  <si>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</si>
  <si>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</si>
  <si>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</si>
  <si>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</si>
  <si>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</si>
  <si>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</si>
  <si>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</si>
  <si>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</si>
  <si>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</si>
  <si>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</si>
  <si>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</si>
  <si>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</si>
  <si>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</si>
  <si>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</si>
  <si>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</si>
  <si>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</si>
  <si>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</si>
  <si>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</si>
  <si>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</si>
  <si>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</si>
  <si>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</si>
  <si>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</si>
  <si>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</si>
  <si>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</si>
  <si>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</si>
  <si>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</si>
  <si>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</si>
  <si>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</si>
  <si>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</si>
  <si>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</si>
  <si>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</si>
  <si>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</si>
  <si>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</si>
  <si>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</si>
  <si>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</si>
  <si>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</si>
  <si>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</si>
  <si>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</si>
  <si>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</si>
  <si>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</si>
  <si>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</si>
  <si>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</si>
  <si>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</si>
  <si>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</si>
  <si>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</si>
  <si>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</si>
  <si>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</si>
  <si>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</si>
  <si>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</si>
  <si>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</si>
  <si>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</si>
  <si>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</si>
  <si>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</si>
  <si>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</si>
  <si>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</si>
  <si>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</si>
  <si>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</si>
  <si>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</si>
  <si>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</si>
  <si>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</si>
  <si>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</si>
  <si>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</si>
  <si>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</si>
  <si>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</si>
  <si>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</si>
  <si>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</si>
  <si>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</si>
  <si>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</si>
  <si>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</si>
  <si>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</si>
  <si>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</si>
  <si>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</si>
  <si>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</si>
  <si>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</si>
  <si>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</si>
  <si>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</si>
  <si>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</si>
  <si>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</si>
  <si>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</si>
  <si>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</si>
  <si>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</si>
  <si>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</si>
  <si>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</si>
  <si>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</si>
  <si>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</si>
  <si>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</si>
  <si>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</si>
  <si>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</si>
  <si>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</si>
  <si>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</si>
  <si>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</si>
  <si>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</si>
  <si>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</si>
  <si>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</si>
  <si>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</si>
  <si>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</si>
  <si>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</si>
  <si>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</si>
  <si>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</si>
  <si>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</si>
  <si>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</si>
  <si>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</si>
  <si>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</si>
  <si>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</si>
  <si>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</si>
  <si>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</si>
  <si>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</si>
  <si>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</si>
  <si>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</si>
  <si>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</si>
  <si>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</si>
  <si>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</si>
  <si>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</si>
  <si>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</si>
  <si>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</si>
  <si>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</si>
  <si>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</si>
  <si>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</si>
  <si>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</si>
  <si>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</si>
  <si>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</si>
  <si>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</si>
  <si>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</si>
  <si>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</si>
  <si>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</si>
  <si>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</si>
  <si>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</si>
  <si>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</si>
  <si>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</si>
  <si>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</si>
  <si>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</si>
  <si>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</si>
  <si>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</si>
  <si>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</si>
  <si>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</si>
  <si>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</si>
  <si>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</si>
  <si>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</si>
  <si>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</si>
  <si>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</si>
  <si>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</si>
  <si>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</si>
  <si>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</si>
  <si>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</si>
  <si>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</si>
  <si>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</si>
  <si>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</si>
  <si>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</si>
  <si>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</si>
  <si>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</si>
  <si>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</si>
  <si>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</si>
  <si>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</si>
  <si>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</si>
  <si>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</si>
  <si>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</si>
  <si>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</si>
  <si>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</si>
  <si>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</si>
  <si>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</si>
  <si>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</si>
  <si>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</si>
  <si>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</si>
  <si>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</si>
  <si>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</si>
  <si>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</si>
  <si>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</si>
  <si>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</si>
  <si>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</si>
  <si>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</si>
  <si>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</si>
  <si>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</si>
  <si>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</si>
  <si>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</si>
  <si>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</si>
  <si>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</si>
  <si>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</si>
  <si>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</si>
  <si>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</si>
  <si>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</si>
  <si>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</si>
  <si>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</si>
  <si>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</si>
  <si>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</si>
  <si>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</si>
  <si>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</si>
  <si>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</si>
  <si>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</si>
  <si>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</si>
  <si>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</si>
  <si>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</si>
  <si>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</si>
  <si>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</si>
  <si>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</si>
  <si>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</si>
  <si>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</si>
  <si>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</si>
  <si>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</si>
  <si>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</si>
  <si>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</si>
  <si>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</si>
  <si>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</si>
  <si>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</si>
  <si>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</si>
  <si>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</si>
  <si>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</si>
  <si>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</si>
  <si>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</si>
  <si>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</si>
  <si>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</si>
  <si>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</si>
  <si>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</si>
  <si>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</si>
  <si>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</si>
  <si>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</si>
  <si>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</si>
  <si>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</si>
  <si>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</si>
  <si>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</si>
  <si>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</si>
  <si>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</si>
  <si>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</si>
  <si>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</si>
  <si>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</si>
  <si>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</si>
  <si>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</si>
  <si>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</si>
  <si>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</si>
  <si>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</si>
  <si>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</si>
  <si>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</si>
  <si>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</si>
  <si>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</si>
  <si>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</si>
  <si>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</si>
  <si>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</si>
  <si>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</si>
  <si>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</si>
  <si>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</si>
  <si>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</si>
  <si>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</si>
  <si>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</si>
  <si>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</si>
  <si>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</si>
  <si>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</si>
  <si>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</si>
  <si>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</si>
  <si>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</si>
  <si>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</si>
  <si>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</si>
  <si>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</si>
  <si>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</si>
  <si>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</si>
  <si>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</si>
  <si>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</si>
  <si>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</si>
  <si>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</si>
  <si>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</si>
  <si>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</si>
  <si>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</si>
  <si>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</si>
  <si>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</si>
  <si>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</si>
  <si>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</si>
  <si>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</si>
  <si>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</si>
  <si>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</si>
  <si>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</si>
  <si>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</si>
  <si>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</si>
  <si>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</si>
  <si>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</si>
  <si>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</si>
  <si>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</si>
  <si>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</si>
  <si>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</si>
  <si>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</si>
  <si>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</si>
  <si>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</si>
  <si>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</si>
  <si>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</si>
  <si>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</si>
  <si>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</si>
  <si>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</si>
  <si>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</si>
  <si>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</si>
  <si>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</si>
  <si>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</si>
  <si>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</si>
  <si>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</si>
  <si>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</si>
  <si>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</si>
  <si>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</si>
  <si>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</si>
  <si>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</si>
  <si>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</si>
  <si>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</si>
  <si>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</si>
  <si>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</si>
  <si>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</si>
  <si>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</si>
  <si>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</si>
  <si>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</si>
  <si>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</si>
  <si>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</si>
  <si>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</si>
  <si>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</si>
  <si>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</si>
  <si>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</si>
  <si>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</si>
  <si>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</si>
  <si>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</si>
  <si>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</si>
  <si>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</si>
  <si>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</si>
  <si>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</si>
  <si>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</si>
  <si>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</si>
  <si>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</si>
  <si>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</si>
  <si>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</si>
  <si>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</si>
  <si>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</si>
  <si>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</si>
  <si>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</si>
  <si>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</si>
  <si>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</si>
  <si>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</si>
  <si>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</si>
  <si>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</si>
  <si>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</si>
  <si>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</si>
  <si>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</si>
  <si>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</si>
  <si>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</si>
  <si>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</si>
  <si>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</si>
  <si>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</si>
  <si>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</si>
  <si>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</si>
  <si>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</si>
  <si>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</si>
  <si>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</si>
  <si>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</si>
  <si>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</si>
  <si>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</si>
  <si>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</si>
  <si>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</si>
  <si>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</si>
  <si>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</si>
  <si>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</si>
  <si>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</si>
  <si>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</si>
  <si>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</si>
  <si>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</si>
  <si>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</si>
  <si>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</si>
  <si>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</si>
  <si>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</si>
  <si>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</si>
  <si>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</si>
  <si>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</si>
  <si>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</si>
  <si>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</si>
  <si>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</si>
  <si>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</si>
  <si>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</si>
  <si>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</si>
  <si>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</si>
  <si>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</si>
  <si>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</si>
  <si>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</si>
  <si>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</si>
  <si>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</si>
  <si>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</si>
  <si>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</si>
  <si>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</si>
  <si>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</si>
  <si>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</si>
  <si>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</si>
  <si>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</si>
  <si>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</si>
  <si>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</si>
  <si>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</si>
  <si>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</si>
  <si>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</si>
  <si>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</si>
  <si>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</si>
  <si>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</si>
  <si>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</si>
  <si>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</si>
  <si>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</si>
  <si>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</si>
  <si>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</si>
  <si>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</si>
  <si>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</si>
  <si>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</si>
  <si>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</si>
  <si>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</si>
  <si>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</si>
  <si>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</si>
  <si>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</si>
  <si>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</si>
  <si>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</si>
  <si>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</si>
  <si>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</si>
  <si>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</si>
  <si>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</si>
  <si>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</si>
  <si>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</si>
  <si>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</si>
  <si>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</si>
  <si>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</si>
  <si>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</si>
  <si>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</si>
  <si>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</si>
  <si>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</si>
  <si>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</si>
  <si>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</si>
  <si>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</si>
  <si>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</si>
  <si>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</si>
  <si>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</si>
  <si>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</si>
  <si>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</si>
  <si>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</si>
  <si>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</si>
  <si>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</si>
  <si>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</si>
  <si>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</si>
  <si>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</si>
  <si>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</si>
  <si>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</si>
  <si>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</si>
  <si>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</si>
  <si>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</si>
  <si>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</si>
  <si>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</si>
  <si>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</si>
  <si>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</si>
  <si>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</si>
  <si>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</si>
  <si>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</si>
  <si>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</si>
  <si>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</si>
  <si>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</si>
  <si>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</si>
  <si>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</si>
  <si>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</si>
  <si>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</si>
  <si>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</si>
  <si>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</si>
  <si>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</si>
  <si>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</si>
  <si>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</si>
  <si>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</si>
  <si>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</si>
  <si>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</si>
  <si>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</si>
  <si>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</si>
  <si>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</si>
  <si>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</si>
  <si>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</si>
  <si>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</si>
  <si>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</si>
  <si>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</si>
  <si>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</si>
  <si>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</si>
  <si>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</si>
  <si>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</si>
  <si>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</si>
  <si>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</si>
  <si>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</si>
  <si>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</si>
  <si>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</si>
  <si>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</si>
  <si>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</si>
  <si>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</si>
  <si>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</si>
  <si>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</si>
  <si>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</si>
  <si>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</si>
  <si>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</si>
  <si>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</si>
  <si>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</si>
  <si>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</si>
  <si>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</si>
  <si>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</si>
  <si>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</si>
  <si>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</si>
  <si>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</si>
  <si>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</si>
  <si>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</si>
  <si>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</si>
  <si>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</si>
  <si>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</si>
  <si>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</si>
  <si>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</si>
  <si>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</si>
  <si>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</si>
  <si>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</si>
  <si>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</si>
  <si>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</si>
  <si>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</si>
  <si>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</si>
  <si>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</si>
  <si>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</si>
  <si>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</si>
  <si>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</si>
  <si>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</si>
  <si>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</si>
  <si>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</si>
  <si>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</si>
  <si>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</si>
  <si>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</si>
  <si>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</si>
  <si>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</si>
  <si>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</si>
  <si>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</si>
  <si>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</si>
  <si>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</si>
  <si>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</si>
  <si>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</si>
  <si>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</si>
  <si>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</si>
  <si>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</si>
  <si>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</si>
  <si>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</si>
  <si>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</si>
  <si>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</si>
  <si>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</si>
  <si>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</si>
  <si>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</si>
  <si>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</si>
  <si>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</si>
  <si>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</si>
  <si>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</si>
  <si>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</si>
  <si>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</si>
  <si>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</si>
  <si>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</si>
  <si>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</si>
  <si>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</si>
  <si>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</si>
  <si>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</si>
  <si>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</si>
  <si>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</si>
  <si>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</si>
  <si>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</si>
  <si>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</si>
  <si>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</si>
  <si>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</si>
  <si>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</si>
  <si>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</si>
  <si>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</si>
  <si>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</si>
  <si>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</si>
  <si>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</si>
  <si>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</si>
  <si>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</si>
  <si>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</si>
  <si>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</si>
  <si>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</si>
  <si>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</si>
  <si>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</si>
  <si>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</si>
  <si>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</si>
  <si>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</si>
  <si>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</si>
  <si>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</si>
  <si>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</si>
  <si>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</si>
  <si>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</si>
  <si>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</si>
  <si>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</si>
  <si>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</si>
  <si>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</si>
  <si>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</si>
  <si>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</si>
  <si>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</si>
  <si>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</si>
  <si>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</si>
  <si>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</si>
  <si>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</si>
  <si>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</si>
  <si>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</si>
  <si>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</si>
  <si>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</si>
  <si>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</si>
  <si>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</si>
  <si>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</si>
  <si>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</si>
  <si>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</si>
  <si>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</si>
  <si>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</si>
  <si>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</si>
  <si>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</si>
  <si>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</si>
  <si>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</si>
  <si>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</si>
  <si>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</si>
  <si>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</si>
  <si>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</si>
  <si>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</si>
  <si>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</si>
  <si>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</si>
  <si>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</si>
  <si>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</si>
  <si>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</si>
  <si>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</si>
  <si>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</si>
  <si>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</si>
  <si>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</si>
  <si>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</si>
  <si>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</si>
  <si>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</si>
  <si>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</si>
  <si>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</si>
  <si>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</si>
  <si>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</si>
  <si>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</si>
  <si>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</si>
  <si>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</si>
  <si>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</si>
  <si>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</si>
  <si>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</si>
  <si>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</si>
  <si>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</si>
  <si>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</si>
  <si>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</si>
  <si>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</si>
  <si>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</si>
  <si>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</si>
  <si>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</si>
  <si>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</si>
  <si>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</si>
  <si>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</si>
  <si>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</si>
  <si>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</si>
  <si>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</si>
  <si>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</si>
  <si>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</si>
  <si>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</si>
  <si>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</si>
  <si>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</si>
  <si>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</si>
  <si>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</si>
  <si>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</si>
  <si>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</si>
  <si>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</si>
  <si>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</si>
  <si>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</si>
  <si>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</si>
  <si>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</si>
  <si>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</si>
  <si>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</si>
  <si>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</si>
  <si>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</si>
  <si>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</si>
  <si>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</si>
  <si>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</si>
  <si>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</si>
  <si>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</si>
  <si>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</si>
  <si>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</si>
  <si>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</si>
  <si>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</si>
  <si>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</si>
  <si>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</si>
  <si>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</si>
  <si>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</si>
  <si>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</si>
  <si>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</si>
  <si>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</si>
  <si>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</si>
  <si>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</si>
  <si>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</si>
  <si>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</si>
  <si>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</si>
  <si>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</si>
  <si>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</si>
  <si>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</si>
  <si>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</si>
  <si>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</si>
  <si>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</si>
  <si>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</si>
  <si>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</si>
  <si>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</si>
  <si>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</si>
  <si>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</si>
  <si>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</si>
  <si>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</si>
  <si>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</si>
  <si>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</si>
  <si>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</si>
  <si>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</si>
  <si>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</si>
  <si>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</si>
  <si>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</si>
  <si>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</si>
  <si>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</si>
  <si>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</si>
  <si>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</si>
  <si>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</si>
  <si>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</si>
  <si>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</si>
  <si>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</si>
  <si>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</si>
  <si>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</si>
  <si>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</si>
  <si>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</si>
  <si>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</si>
  <si>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</si>
  <si>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</si>
  <si>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</si>
  <si>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</si>
  <si>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</si>
  <si>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</si>
  <si>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</si>
  <si>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</si>
  <si>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</si>
  <si>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</si>
  <si>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</si>
  <si>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</si>
  <si>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</si>
  <si>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</si>
  <si>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</si>
  <si>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</si>
  <si>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</si>
  <si>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</si>
  <si>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</si>
  <si>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</si>
  <si>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</si>
  <si>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</si>
  <si>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</si>
  <si>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</si>
  <si>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</si>
  <si>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</si>
  <si>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</si>
  <si>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</si>
  <si>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</si>
  <si>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</si>
  <si>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</si>
  <si>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</si>
  <si>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</si>
  <si>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</si>
  <si>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</si>
  <si>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</si>
  <si>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</si>
  <si>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</si>
  <si>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</si>
  <si>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</si>
  <si>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</si>
  <si>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</si>
  <si>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</si>
  <si>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</si>
  <si>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</si>
  <si>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</si>
  <si>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</si>
  <si>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</si>
  <si>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</si>
  <si>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</si>
  <si>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</si>
  <si>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</si>
  <si>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</si>
  <si>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</si>
  <si>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</si>
  <si>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</si>
  <si>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</si>
  <si>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</si>
  <si>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</si>
  <si>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</si>
  <si>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</si>
  <si>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</si>
  <si>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</si>
  <si>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</si>
  <si>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</si>
  <si>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</si>
  <si>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</si>
  <si>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</si>
  <si>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</si>
  <si>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</si>
  <si>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</si>
  <si>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</si>
  <si>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</si>
  <si>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</si>
  <si>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</si>
  <si>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</si>
  <si>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</si>
  <si>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</si>
  <si>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</si>
  <si>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</si>
  <si>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</si>
  <si>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</si>
  <si>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</si>
  <si>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</si>
  <si>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</si>
  <si>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</si>
  <si>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</si>
  <si>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</si>
  <si>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</si>
  <si>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</si>
  <si>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</si>
  <si>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</si>
  <si>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</si>
  <si>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</si>
  <si>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</si>
  <si>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</si>
  <si>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</si>
  <si>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</si>
  <si>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</si>
  <si>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</si>
  <si>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</si>
  <si>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</si>
  <si>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</si>
  <si>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</si>
  <si>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</si>
  <si>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</si>
  <si>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</si>
  <si>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</si>
  <si>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</si>
  <si>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</si>
  <si>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</si>
  <si>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</si>
  <si>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</si>
  <si>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</si>
  <si>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</si>
  <si>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</si>
  <si>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</si>
  <si>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</si>
  <si>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</si>
  <si>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</si>
  <si>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</si>
  <si>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</si>
  <si>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</si>
  <si>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</si>
  <si>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</si>
  <si>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</si>
  <si>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</si>
  <si>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</si>
  <si>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</si>
  <si>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</si>
  <si>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</si>
  <si>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</si>
  <si>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</si>
  <si>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</si>
  <si>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</si>
  <si>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</si>
  <si>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</si>
  <si>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</si>
  <si>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</si>
  <si>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</si>
  <si>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</si>
  <si>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</si>
  <si>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</si>
  <si>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</si>
  <si>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</si>
  <si>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</si>
  <si>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</si>
  <si>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</si>
  <si>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</si>
  <si>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</si>
  <si>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</si>
  <si>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</si>
  <si>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</si>
  <si>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</si>
  <si>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</si>
  <si>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</si>
  <si>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</si>
  <si>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</si>
  <si>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</si>
  <si>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</si>
  <si>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</si>
  <si>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</si>
  <si>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</si>
  <si>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</si>
  <si>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</si>
  <si>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</si>
  <si>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</si>
  <si>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</si>
  <si>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</si>
  <si>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</si>
  <si>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</si>
  <si>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</si>
  <si>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</si>
  <si>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</si>
  <si>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</si>
  <si>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</si>
  <si>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</si>
  <si>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</si>
  <si>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</si>
  <si>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</si>
  <si>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</si>
  <si>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</si>
  <si>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</si>
  <si>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</si>
  <si>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</si>
  <si>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</si>
  <si>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</si>
  <si>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</si>
  <si>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</si>
  <si>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</si>
  <si>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</si>
  <si>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</si>
  <si>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</si>
  <si>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</si>
  <si>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</si>
  <si>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</si>
  <si>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</si>
  <si>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</si>
  <si>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</si>
  <si>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</si>
  <si>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</si>
  <si>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</si>
  <si>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</si>
  <si>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</si>
  <si>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</si>
  <si>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</si>
  <si>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</si>
  <si>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</si>
  <si>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</si>
  <si>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</si>
  <si>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</si>
  <si>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</si>
  <si>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</si>
  <si>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</si>
  <si>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</si>
  <si>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</si>
  <si>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</si>
  <si>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</si>
  <si>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</si>
  <si>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</si>
  <si>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</si>
  <si>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</si>
  <si>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</si>
  <si>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</si>
  <si>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</si>
  <si>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</si>
  <si>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</si>
  <si>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</si>
  <si>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</si>
  <si>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</si>
  <si>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</si>
  <si>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</si>
  <si>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</si>
  <si>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</si>
  <si>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</si>
  <si>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</si>
  <si>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</si>
  <si>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</si>
  <si>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</si>
  <si>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</si>
  <si>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</si>
  <si>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</si>
  <si>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</si>
  <si>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</si>
  <si>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</si>
  <si>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</si>
  <si>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</si>
  <si>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</si>
  <si>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</si>
  <si>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</si>
  <si>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</si>
  <si>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</si>
  <si>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</si>
  <si>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</si>
  <si>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</si>
  <si>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</si>
  <si>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</si>
  <si>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</si>
  <si>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</si>
  <si>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</si>
  <si>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</si>
  <si>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</si>
  <si>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</si>
  <si>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</si>
  <si>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</si>
  <si>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</si>
  <si>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</si>
  <si>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</si>
  <si>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</si>
  <si>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</si>
  <si>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</si>
  <si>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</si>
  <si>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</si>
  <si>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</si>
  <si>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</si>
  <si>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</si>
  <si>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</si>
  <si>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</si>
  <si>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</si>
  <si>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</si>
  <si>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</si>
  <si>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</si>
  <si>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</si>
  <si>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</si>
  <si>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</si>
  <si>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</si>
  <si>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</si>
  <si>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</si>
  <si>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</si>
  <si>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</si>
  <si>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</si>
  <si>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</si>
  <si>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</si>
  <si>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</si>
  <si>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</si>
  <si>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</si>
  <si>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</si>
  <si>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</si>
  <si>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</si>
  <si>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</si>
  <si>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</si>
  <si>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</si>
  <si>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</si>
  <si>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</si>
  <si>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</si>
  <si>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</si>
  <si>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</si>
  <si>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</si>
  <si>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</si>
  <si>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</si>
  <si>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</si>
  <si>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</si>
  <si>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</si>
  <si>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</si>
  <si>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</si>
  <si>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</si>
  <si>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</si>
  <si>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</si>
  <si>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</si>
  <si>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</si>
  <si>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</si>
  <si>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</si>
  <si>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</si>
  <si>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</si>
  <si>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</si>
  <si>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</si>
  <si>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</si>
  <si>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</si>
  <si>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</si>
  <si>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</si>
  <si>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</si>
  <si>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</si>
  <si>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</si>
  <si>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</si>
  <si>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</si>
  <si>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</si>
  <si>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</si>
  <si>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</si>
  <si>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</si>
  <si>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</si>
  <si>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</si>
  <si>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</si>
  <si>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</si>
  <si>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</si>
  <si>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</si>
  <si>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</si>
  <si>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</si>
  <si>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</si>
  <si>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</si>
  <si>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</si>
  <si>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</si>
  <si>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</si>
  <si>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</si>
  <si>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</si>
  <si>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</si>
  <si>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</si>
  <si>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</si>
  <si>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</si>
  <si>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</si>
  <si>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</si>
  <si>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</si>
  <si>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</si>
  <si>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</si>
  <si>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</si>
  <si>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</si>
  <si>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</si>
  <si>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</si>
  <si>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</si>
  <si>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</si>
  <si>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</si>
  <si>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</si>
  <si>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</si>
  <si>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</si>
  <si>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</si>
  <si>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</si>
  <si>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</si>
  <si>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</si>
  <si>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</si>
  <si>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</si>
  <si>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</si>
  <si>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</si>
  <si>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</si>
  <si>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</si>
  <si>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</si>
  <si>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</si>
  <si>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</si>
  <si>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</si>
  <si>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</si>
  <si>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</si>
  <si>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</si>
  <si>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</si>
  <si>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</si>
  <si>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</si>
  <si>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</si>
  <si>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</si>
  <si>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</si>
  <si>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</si>
  <si>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</si>
  <si>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</si>
  <si>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</si>
  <si>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</si>
  <si>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</si>
  <si>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</si>
  <si>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</si>
  <si>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</si>
  <si>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</si>
  <si>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</si>
  <si>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</si>
  <si>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</si>
  <si>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</si>
  <si>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</si>
  <si>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</si>
  <si>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</si>
  <si>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</si>
  <si>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</si>
  <si>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</si>
  <si>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</si>
  <si>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</si>
  <si>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</si>
  <si>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</si>
  <si>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</si>
  <si>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</si>
  <si>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</si>
  <si>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</si>
  <si>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</si>
  <si>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</si>
  <si>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</si>
  <si>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</si>
  <si>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</si>
  <si>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</si>
  <si>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</si>
  <si>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</si>
  <si>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</si>
  <si>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</si>
  <si>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</si>
  <si>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</si>
  <si>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</si>
  <si>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</si>
  <si>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</si>
  <si>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</si>
  <si>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</si>
  <si>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</si>
  <si>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</si>
  <si>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</si>
  <si>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</si>
  <si>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</si>
  <si>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</si>
  <si>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</si>
  <si>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</si>
  <si>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</si>
  <si>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</si>
  <si>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</si>
  <si>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</si>
  <si>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</si>
  <si>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</si>
  <si>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</si>
  <si>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</si>
  <si>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</si>
  <si>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</si>
  <si>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</si>
  <si>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</si>
  <si>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</si>
  <si>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</si>
  <si>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</si>
  <si>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</si>
  <si>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</si>
  <si>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</si>
  <si>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</si>
  <si>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</si>
  <si>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</si>
  <si>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</si>
  <si>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</si>
  <si>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</si>
  <si>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</si>
  <si>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</si>
  <si>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</si>
  <si>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</si>
  <si>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</si>
  <si>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</si>
  <si>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</si>
  <si>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</si>
  <si>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</si>
  <si>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</si>
  <si>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</si>
  <si>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</si>
  <si>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</si>
  <si>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</si>
  <si>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</si>
  <si>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</si>
  <si>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</si>
  <si>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</si>
  <si>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</si>
  <si>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</si>
  <si>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</si>
  <si>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</si>
  <si>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</si>
  <si>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</si>
  <si>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</si>
  <si>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</si>
  <si>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</si>
  <si>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</si>
  <si>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</si>
  <si>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</si>
  <si>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</si>
  <si>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</si>
  <si>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</si>
  <si>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</si>
  <si>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</si>
  <si>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</si>
  <si>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</si>
  <si>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</si>
  <si>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</si>
  <si>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</si>
  <si>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</si>
  <si>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</si>
  <si>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</si>
  <si>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</si>
  <si>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</si>
  <si>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</si>
  <si>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</si>
  <si>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</si>
  <si>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</si>
  <si>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</si>
  <si>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</si>
  <si>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</si>
  <si>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</si>
  <si>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</si>
  <si>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</si>
  <si>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</si>
  <si>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</si>
  <si>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</si>
  <si>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</si>
  <si>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</si>
  <si>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</si>
  <si>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</si>
  <si>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</si>
  <si>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</si>
  <si>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</si>
  <si>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</si>
  <si>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</si>
  <si>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</si>
  <si>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</si>
  <si>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</si>
  <si>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</si>
  <si>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</si>
  <si>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</si>
  <si>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</si>
  <si>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</si>
  <si>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</si>
  <si>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</si>
  <si>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</si>
  <si>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</si>
  <si>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</si>
  <si>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</si>
  <si>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</si>
  <si>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</si>
  <si>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</si>
  <si>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</si>
  <si>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</si>
  <si>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</si>
  <si>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</si>
  <si>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</si>
  <si>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</si>
  <si>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</si>
  <si>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</si>
  <si>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</si>
  <si>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</si>
  <si>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</si>
  <si>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</si>
  <si>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</si>
  <si>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</si>
  <si>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</si>
  <si>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</si>
  <si>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</si>
  <si>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</si>
  <si>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</si>
  <si>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</si>
  <si>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</si>
  <si>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</si>
  <si>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</si>
  <si>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</si>
  <si>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</si>
  <si>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</si>
  <si>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</si>
  <si>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</si>
  <si>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</si>
  <si>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</si>
  <si>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</si>
  <si>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</si>
  <si>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</si>
  <si>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</si>
  <si>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</si>
  <si>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</si>
  <si>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</si>
  <si>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</si>
  <si>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</si>
  <si>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</si>
  <si>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</si>
  <si>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</si>
  <si>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</si>
  <si>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</si>
  <si>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</si>
  <si>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</si>
  <si>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</si>
  <si>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</si>
  <si>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</si>
  <si>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</si>
  <si>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</si>
  <si>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</si>
  <si>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</si>
  <si>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</si>
  <si>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</si>
  <si>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</si>
  <si>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</si>
  <si>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</si>
  <si>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</si>
  <si>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</si>
  <si>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</si>
  <si>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</si>
  <si>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</si>
  <si>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</si>
  <si>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</si>
  <si>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</si>
  <si>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</si>
  <si>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</si>
  <si>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</si>
  <si>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</si>
  <si>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</si>
  <si>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</si>
  <si>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</si>
  <si>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</si>
  <si>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</si>
  <si>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</si>
  <si>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</si>
  <si>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</si>
  <si>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</si>
  <si>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</si>
  <si>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</si>
  <si>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</si>
  <si>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</si>
  <si>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</si>
  <si>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</si>
  <si>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</si>
  <si>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</si>
  <si>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</si>
  <si>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</si>
  <si>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</si>
  <si>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</si>
  <si>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</si>
  <si>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</si>
  <si>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</si>
  <si>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</si>
  <si>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</si>
  <si>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</si>
  <si>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</si>
  <si>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</si>
  <si>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</si>
  <si>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</si>
  <si>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</si>
  <si>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</si>
  <si>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</si>
  <si>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</si>
  <si>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</si>
  <si>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</si>
  <si>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</si>
  <si>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</si>
  <si>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</si>
  <si>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</si>
  <si>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</si>
  <si>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</si>
  <si>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</si>
  <si>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</si>
  <si>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</si>
  <si>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</si>
  <si>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</si>
  <si>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</si>
  <si>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</si>
  <si>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</si>
  <si>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</si>
  <si>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</si>
  <si>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</si>
  <si>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</si>
  <si>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</si>
  <si>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</si>
  <si>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</si>
  <si>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</si>
  <si>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</si>
  <si>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</si>
  <si>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</si>
  <si>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</si>
  <si>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</si>
  <si>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</si>
  <si>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</si>
  <si>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</si>
  <si>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</si>
  <si>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</si>
  <si>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</si>
  <si>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</si>
  <si>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</si>
  <si>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</si>
  <si>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</si>
  <si>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</si>
  <si>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</si>
  <si>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</si>
  <si>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</si>
  <si>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</si>
  <si>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</si>
  <si>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</si>
  <si>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</si>
  <si>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</si>
  <si>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</si>
  <si>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</si>
  <si>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</si>
  <si>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</si>
  <si>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</si>
  <si>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</si>
  <si>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</si>
  <si>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</si>
  <si>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</si>
  <si>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</si>
  <si>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</si>
  <si>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</si>
  <si>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</si>
  <si>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</si>
  <si>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</si>
  <si>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</si>
  <si>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</si>
  <si>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</si>
  <si>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</si>
  <si>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</si>
  <si>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</si>
  <si>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</si>
  <si>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</si>
  <si>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</si>
  <si>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</si>
  <si>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</si>
  <si>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</si>
  <si>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</si>
  <si>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</si>
  <si>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</si>
  <si>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</si>
  <si>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</si>
  <si>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</si>
  <si>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</si>
  <si>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</si>
  <si>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</si>
  <si>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</si>
  <si>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</si>
  <si>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</si>
  <si>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</si>
  <si>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</si>
  <si>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</si>
  <si>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</si>
  <si>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</si>
  <si>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</si>
  <si>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</si>
  <si>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</si>
  <si>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</si>
  <si>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</si>
  <si>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</si>
  <si>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</si>
  <si>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</si>
  <si>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</si>
  <si>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</si>
  <si>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</si>
  <si>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</si>
  <si>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</si>
  <si>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</si>
  <si>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</si>
  <si>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</si>
  <si>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</si>
  <si>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</si>
  <si>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</si>
  <si>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</si>
  <si>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</si>
  <si>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</si>
  <si>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</si>
  <si>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</si>
  <si>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</si>
  <si>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</si>
  <si>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</si>
  <si>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</si>
  <si>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</si>
  <si>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</si>
  <si>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</si>
  <si>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</si>
  <si>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</si>
  <si>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</si>
  <si>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</si>
  <si>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</si>
  <si>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</si>
  <si>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</si>
  <si>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</si>
  <si>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</si>
  <si>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</si>
  <si>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</si>
  <si>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</si>
  <si>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</si>
  <si>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</si>
  <si>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</si>
  <si>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</si>
  <si>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</si>
  <si>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</si>
  <si>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</si>
  <si>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</si>
  <si>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</si>
  <si>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</si>
  <si>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</si>
  <si>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</si>
  <si>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</si>
  <si>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</si>
  <si>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</si>
  <si>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</si>
  <si>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</si>
  <si>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</si>
  <si>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</si>
  <si>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</si>
  <si>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</si>
  <si>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</si>
  <si>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</si>
  <si>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</si>
  <si>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</si>
  <si>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</si>
  <si>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</si>
  <si>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</si>
  <si>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</si>
  <si>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</si>
  <si>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</si>
  <si>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</si>
  <si>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</si>
  <si>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</si>
  <si>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</si>
  <si>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</si>
  <si>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</si>
  <si>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</si>
  <si>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</si>
  <si>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</si>
  <si>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</si>
  <si>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</si>
  <si>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</si>
  <si>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</si>
  <si>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</si>
  <si>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</si>
  <si>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</si>
  <si>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</si>
  <si>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</si>
  <si>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</si>
  <si>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</si>
  <si>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</si>
  <si>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</si>
  <si>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</si>
  <si>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</si>
  <si>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</si>
  <si>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</si>
  <si>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</si>
  <si>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</si>
  <si>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</si>
  <si>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</si>
  <si>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</si>
  <si>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</si>
  <si>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</si>
  <si>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</si>
  <si>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</si>
  <si>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</si>
  <si>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</si>
  <si>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</si>
  <si>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</si>
  <si>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</si>
  <si>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</si>
  <si>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</si>
  <si>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</si>
  <si>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</si>
  <si>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</si>
  <si>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</si>
  <si>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</si>
  <si>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</si>
  <si>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</si>
  <si>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</si>
  <si>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</si>
  <si>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</si>
  <si>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</si>
  <si>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</si>
  <si>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</si>
  <si>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</si>
  <si>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</si>
  <si>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</si>
  <si>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</si>
  <si>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</si>
  <si>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</si>
  <si>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</si>
  <si>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</si>
  <si>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</si>
  <si>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</si>
  <si>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</si>
  <si>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</si>
  <si>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</si>
  <si>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</si>
  <si>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</si>
  <si>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</si>
  <si>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</si>
  <si>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</si>
  <si>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</si>
  <si>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</si>
  <si>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</si>
  <si>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</si>
  <si>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</si>
  <si>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</si>
  <si>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</si>
  <si>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</si>
  <si>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</si>
  <si>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</si>
  <si>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</si>
  <si>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</si>
  <si>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</si>
  <si>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</si>
  <si>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</si>
  <si>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</si>
  <si>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</si>
  <si>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</si>
  <si>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</si>
  <si>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</si>
  <si>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</si>
  <si>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</si>
  <si>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</si>
  <si>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</si>
  <si>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</si>
  <si>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</si>
  <si>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</si>
  <si>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</si>
  <si>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</si>
  <si>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</si>
  <si>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</si>
  <si>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</si>
  <si>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</si>
  <si>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</si>
  <si>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</si>
  <si>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</si>
  <si>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</si>
  <si>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</si>
  <si>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</si>
  <si>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</si>
  <si>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</si>
  <si>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</si>
  <si>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</si>
  <si>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</si>
  <si>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</si>
  <si>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</si>
  <si>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</si>
  <si>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</si>
  <si>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</si>
  <si>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</si>
  <si>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</si>
  <si>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</si>
  <si>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</si>
  <si>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</si>
  <si>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</si>
  <si>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</si>
  <si>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</si>
  <si>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</si>
  <si>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</si>
  <si>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</si>
  <si>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</si>
  <si>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</si>
  <si>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</si>
  <si>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</si>
  <si>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</si>
  <si>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</si>
  <si>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</si>
  <si>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</si>
  <si>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</si>
  <si>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</si>
  <si>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</si>
  <si>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</si>
  <si>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</si>
  <si>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</si>
  <si>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</si>
  <si>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</si>
  <si>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</si>
  <si>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</si>
  <si>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</si>
  <si>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</si>
  <si>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</si>
  <si>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</si>
  <si>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</si>
  <si>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</si>
  <si>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</si>
  <si>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</si>
  <si>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</si>
  <si>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</si>
  <si>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</si>
  <si>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</si>
  <si>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</si>
  <si>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</si>
  <si>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</si>
  <si>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</si>
  <si>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</si>
  <si>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</si>
  <si>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</si>
  <si>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</si>
  <si>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</si>
  <si>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</si>
  <si>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</si>
  <si>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</si>
  <si>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</si>
  <si>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</si>
  <si>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</si>
  <si>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</si>
  <si>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</si>
  <si>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</si>
  <si>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</si>
  <si>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</si>
  <si>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</si>
  <si>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</si>
  <si>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</si>
  <si>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</si>
  <si>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</si>
  <si>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</si>
  <si>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</si>
  <si>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</si>
  <si>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</si>
  <si>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</si>
  <si>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</si>
  <si>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</si>
  <si>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</si>
  <si>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</si>
  <si>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</si>
  <si>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</si>
  <si>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</si>
  <si>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</si>
  <si>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</si>
  <si>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</si>
  <si>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</si>
  <si>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</si>
  <si>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</si>
  <si>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</si>
  <si>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</si>
  <si>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</si>
  <si>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</si>
  <si>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</si>
  <si>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</si>
  <si>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</si>
  <si>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</si>
  <si>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</si>
  <si>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</si>
  <si>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</si>
  <si>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</si>
  <si>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</si>
  <si>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</si>
  <si>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</si>
  <si>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</si>
  <si>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</si>
  <si>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</si>
  <si>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</si>
  <si>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</si>
  <si>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</si>
  <si>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</si>
  <si>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</si>
  <si>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</si>
  <si>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</si>
  <si>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</si>
  <si>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</si>
  <si>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</si>
  <si>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</si>
  <si>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</si>
  <si>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</si>
  <si>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</si>
  <si>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</si>
  <si>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</si>
  <si>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</si>
  <si>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</si>
  <si>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</si>
  <si>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</si>
  <si>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</si>
  <si>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</si>
  <si>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</si>
  <si>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</si>
  <si>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</si>
  <si>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</si>
  <si>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</si>
  <si>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</si>
  <si>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</si>
  <si>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</si>
  <si>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</si>
  <si>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</si>
  <si>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</si>
  <si>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</si>
  <si>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</si>
  <si>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</si>
  <si>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</si>
  <si>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</si>
  <si>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</si>
  <si>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</si>
  <si>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</si>
  <si>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</si>
  <si>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</si>
  <si>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</si>
  <si>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</si>
  <si>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</si>
  <si>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</si>
  <si>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</si>
  <si>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</si>
  <si>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</si>
  <si>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</si>
  <si>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</si>
  <si>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</si>
  <si>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</si>
  <si>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</si>
  <si>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</si>
  <si>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</si>
  <si>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</si>
  <si>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</si>
  <si>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</si>
  <si>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</si>
  <si>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</si>
  <si>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</si>
  <si>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</si>
  <si>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</si>
  <si>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</si>
  <si>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</si>
  <si>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</si>
  <si>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</si>
  <si>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</si>
  <si>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</si>
  <si>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</si>
  <si>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</si>
  <si>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</si>
  <si>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</si>
  <si>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</si>
  <si>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</si>
  <si>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</si>
  <si>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</si>
  <si>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</si>
  <si>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</si>
  <si>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</si>
  <si>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</si>
  <si>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</si>
  <si>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</si>
  <si>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</si>
  <si>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</si>
  <si>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</si>
  <si>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</si>
  <si>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</si>
  <si>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</si>
  <si>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</si>
  <si>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</si>
  <si>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</si>
  <si>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</si>
  <si>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</si>
  <si>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</si>
  <si>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</si>
  <si>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</si>
  <si>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</si>
  <si>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</si>
  <si>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</si>
  <si>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</si>
  <si>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</si>
  <si>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</si>
  <si>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</si>
  <si>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</si>
  <si>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</si>
  <si>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</si>
  <si>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</si>
  <si>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</si>
  <si>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</si>
  <si>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</si>
  <si>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</si>
  <si>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</si>
  <si>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</si>
  <si>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</si>
  <si>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</si>
  <si>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</si>
  <si>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</si>
  <si>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</si>
  <si>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</si>
  <si>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</si>
  <si>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</si>
  <si>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</si>
  <si>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</si>
  <si>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</si>
  <si>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</si>
  <si>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</si>
  <si>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</si>
  <si>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</si>
  <si>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</si>
  <si>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</si>
  <si>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</si>
  <si>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</si>
  <si>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</si>
  <si>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</si>
  <si>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</si>
  <si>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</si>
  <si>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</si>
  <si>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</si>
  <si>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</si>
  <si>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</si>
  <si>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</si>
  <si>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</si>
  <si>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</si>
  <si>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</si>
  <si>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</si>
  <si>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</si>
  <si>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</si>
  <si>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</si>
  <si>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</si>
  <si>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</si>
  <si>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</si>
  <si>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</si>
  <si>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</si>
  <si>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</si>
  <si>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</si>
  <si>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</si>
  <si>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</si>
  <si>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</si>
  <si>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</si>
  <si>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</si>
  <si>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</si>
  <si>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</si>
  <si>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</si>
  <si>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</si>
  <si>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</si>
  <si>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</si>
  <si>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</si>
  <si>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</si>
  <si>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</si>
  <si>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</si>
  <si>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</si>
  <si>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</si>
  <si>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</si>
  <si>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</si>
  <si>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</si>
  <si>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</si>
  <si>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</si>
  <si>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</si>
  <si>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</si>
  <si>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</si>
  <si>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</si>
  <si>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</si>
  <si>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</si>
  <si>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</si>
  <si>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</si>
  <si>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</si>
  <si>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</si>
  <si>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</si>
  <si>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</si>
  <si>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</si>
  <si>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</si>
  <si>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</si>
  <si>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</si>
  <si>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</si>
  <si>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</si>
  <si>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</si>
  <si>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</si>
  <si>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</si>
  <si>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</si>
  <si>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</si>
  <si>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</si>
  <si>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</si>
  <si>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</si>
  <si>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</si>
  <si>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</si>
  <si>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</si>
  <si>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</si>
  <si>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</si>
  <si>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</si>
  <si>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</si>
  <si>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</si>
  <si>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</si>
  <si>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</si>
  <si>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</si>
  <si>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</si>
  <si>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</si>
  <si>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</si>
  <si>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</si>
  <si>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</si>
  <si>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</si>
  <si>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</si>
  <si>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</si>
  <si>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</si>
  <si>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</si>
  <si>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</si>
  <si>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</si>
  <si>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</si>
  <si>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</si>
  <si>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</si>
  <si>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</si>
  <si>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</si>
  <si>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</si>
  <si>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</si>
  <si>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</si>
  <si>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</si>
  <si>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</si>
  <si>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</si>
  <si>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</si>
  <si>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</si>
  <si>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</si>
  <si>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</si>
  <si>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</si>
  <si>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</si>
  <si>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</si>
  <si>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</si>
  <si>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</si>
  <si>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</si>
  <si>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</si>
  <si>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</si>
  <si>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</si>
  <si>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</si>
  <si>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</si>
  <si>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</si>
  <si>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</si>
  <si>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</si>
  <si>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</si>
  <si>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</si>
  <si>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</si>
  <si>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</si>
  <si>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</si>
  <si>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</si>
  <si>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</si>
  <si>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</si>
  <si>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</si>
  <si>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</si>
  <si>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</si>
  <si>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</si>
  <si>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</si>
  <si>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</si>
  <si>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</si>
  <si>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</si>
  <si>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</si>
  <si>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</si>
  <si>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</si>
  <si>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</si>
  <si>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</si>
  <si>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</si>
  <si>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</si>
  <si>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</si>
  <si>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</si>
  <si>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</si>
  <si>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</si>
  <si>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</si>
  <si>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</si>
  <si>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</si>
  <si>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</si>
  <si>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</si>
  <si>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</si>
  <si>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</si>
  <si>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</si>
  <si>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</si>
  <si>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</si>
  <si>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</si>
  <si>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</si>
  <si>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</si>
  <si>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</si>
  <si>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</si>
  <si>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</si>
  <si>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</si>
  <si>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</si>
  <si>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</si>
  <si>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</si>
  <si>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</si>
  <si>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</si>
  <si>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</si>
  <si>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</si>
  <si>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</si>
  <si>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</si>
  <si>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</si>
  <si>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</si>
  <si>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</si>
  <si>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</si>
  <si>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</si>
  <si>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</si>
  <si>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</si>
  <si>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</si>
  <si>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</si>
  <si>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</si>
  <si>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</si>
  <si>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</si>
  <si>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</si>
  <si>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</si>
  <si>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</si>
  <si>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</si>
  <si>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</si>
  <si>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</si>
  <si>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</si>
  <si>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</si>
  <si>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</si>
  <si>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</si>
  <si>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</si>
  <si>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</si>
  <si>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</si>
  <si>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</si>
  <si>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</si>
  <si>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</si>
  <si>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</si>
  <si>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</si>
  <si>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</si>
  <si>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</si>
  <si>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</si>
  <si>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</si>
  <si>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</si>
  <si>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</si>
  <si>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</si>
  <si>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</si>
  <si>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</si>
  <si>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</si>
  <si>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</si>
  <si>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</si>
  <si>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</si>
  <si>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</si>
  <si>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</si>
  <si>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</si>
  <si>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</si>
  <si>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</si>
  <si>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</si>
  <si>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</si>
  <si>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</si>
  <si>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</si>
  <si>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</si>
  <si>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</si>
  <si>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</si>
  <si>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</si>
  <si>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</si>
  <si>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</si>
  <si>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</si>
  <si>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</si>
  <si>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</si>
  <si>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</si>
  <si>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</si>
  <si>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</si>
  <si>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</si>
  <si>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</si>
  <si>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</si>
  <si>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</si>
  <si>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</si>
  <si>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</si>
  <si>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</si>
  <si>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</si>
  <si>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</si>
  <si>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</si>
  <si>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</si>
  <si>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</si>
  <si>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</si>
  <si>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</si>
  <si>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</si>
  <si>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</si>
  <si>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</si>
  <si>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</si>
  <si>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</si>
  <si>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</si>
  <si>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</si>
  <si>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</si>
  <si>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</si>
  <si>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</si>
  <si>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</si>
  <si>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</si>
  <si>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</si>
  <si>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</si>
  <si>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</si>
  <si>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</si>
  <si>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</si>
  <si>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</si>
  <si>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</si>
  <si>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</si>
  <si>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</si>
  <si>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</si>
  <si>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</si>
  <si>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</si>
  <si>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</si>
  <si>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</si>
  <si>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</si>
  <si>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</si>
  <si>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</si>
  <si>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</si>
  <si>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</si>
  <si>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</si>
  <si>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</si>
  <si>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</si>
  <si>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</si>
  <si>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</si>
  <si>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</si>
  <si>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</si>
  <si>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</si>
  <si>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</si>
  <si>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</si>
  <si>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</si>
  <si>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</si>
  <si>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</si>
  <si>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</si>
  <si>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</si>
  <si>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</si>
  <si>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</si>
  <si>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</si>
  <si>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</si>
  <si>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</si>
  <si>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</si>
  <si>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</si>
  <si>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</si>
  <si>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</si>
  <si>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</si>
  <si>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</si>
  <si>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</si>
  <si>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</si>
  <si>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</si>
  <si>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</si>
  <si>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</si>
  <si>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</si>
  <si>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</si>
  <si>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</si>
  <si>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</si>
  <si>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</si>
  <si>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</si>
  <si>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</si>
  <si>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</si>
  <si>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</si>
  <si>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</si>
  <si>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</si>
  <si>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</si>
  <si>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</si>
  <si>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</si>
  <si>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</si>
  <si>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</si>
  <si>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</si>
  <si>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</si>
  <si>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</si>
  <si>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</si>
  <si>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</si>
  <si>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</si>
  <si>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</si>
  <si>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</si>
  <si>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</si>
  <si>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</si>
  <si>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</si>
  <si>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</si>
  <si>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</si>
  <si>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</si>
  <si>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</si>
  <si>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</si>
  <si>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</si>
  <si>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</si>
  <si>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</si>
  <si>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</si>
  <si>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</si>
  <si>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</si>
  <si>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</si>
  <si>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</si>
  <si>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</si>
  <si>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</si>
  <si>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</si>
  <si>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</si>
  <si>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</si>
  <si>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</si>
  <si>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</si>
  <si>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</si>
  <si>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</si>
  <si>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</si>
  <si>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</si>
  <si>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</si>
  <si>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</si>
  <si>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</si>
  <si>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</si>
  <si>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</si>
  <si>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</si>
  <si>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</si>
  <si>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</si>
  <si>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</si>
  <si>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</si>
  <si>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</si>
  <si>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</si>
  <si>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</si>
  <si>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</si>
  <si>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</si>
  <si>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</si>
  <si>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</si>
  <si>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</si>
  <si>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</si>
  <si>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</si>
  <si>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</si>
  <si>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</si>
  <si>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</si>
  <si>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</si>
  <si>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</si>
  <si>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</si>
  <si>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</si>
  <si>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</si>
  <si>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</si>
  <si>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</si>
  <si>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</si>
  <si>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</si>
  <si>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</si>
  <si>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</si>
  <si>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</si>
  <si>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</si>
  <si>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</si>
  <si>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</si>
  <si>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</si>
  <si>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</si>
  <si>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</si>
  <si>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</si>
  <si>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</si>
  <si>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</si>
  <si>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</si>
  <si>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</si>
  <si>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</si>
  <si>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</si>
  <si>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</si>
  <si>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</si>
  <si>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</si>
  <si>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</si>
  <si>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</si>
  <si>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</si>
  <si>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</si>
  <si>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</si>
  <si>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</si>
  <si>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</si>
  <si>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</si>
  <si>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</si>
  <si>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</si>
  <si>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</si>
  <si>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</si>
  <si>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</si>
  <si>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</si>
  <si>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</si>
  <si>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</si>
  <si>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</si>
  <si>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</si>
  <si>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</si>
  <si>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</si>
  <si>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</si>
  <si>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</si>
  <si>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</si>
  <si>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</si>
  <si>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</si>
  <si>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</si>
  <si>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</si>
  <si>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</si>
  <si>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</si>
  <si>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</si>
  <si>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</si>
  <si>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</si>
  <si>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</si>
  <si>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</si>
  <si>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</si>
  <si>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</si>
  <si>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</si>
  <si>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</si>
  <si>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</si>
  <si>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</si>
  <si>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</si>
  <si>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</si>
  <si>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</si>
  <si>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</si>
  <si>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</si>
  <si>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</si>
  <si>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</si>
  <si>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</si>
  <si>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</si>
  <si>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</si>
  <si>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</si>
  <si>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</si>
  <si>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</si>
  <si>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</si>
  <si>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</si>
  <si>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</si>
  <si>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</si>
  <si>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</si>
  <si>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</si>
  <si>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</si>
  <si>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</si>
  <si>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</si>
  <si>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</si>
  <si>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</si>
  <si>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</si>
  <si>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</si>
  <si>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</si>
  <si>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</si>
  <si>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</si>
  <si>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</si>
  <si>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</si>
  <si>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</si>
  <si>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</si>
  <si>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</si>
  <si>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</si>
  <si>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</si>
  <si>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</si>
  <si>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</si>
  <si>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</si>
  <si>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</si>
  <si>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</si>
  <si>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</si>
  <si>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</si>
  <si>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</si>
  <si>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</si>
  <si>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</si>
  <si>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</si>
  <si>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</si>
  <si>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</si>
  <si>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</si>
  <si>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</si>
  <si>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</si>
  <si>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</si>
  <si>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</si>
  <si>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</si>
  <si>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</si>
  <si>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</si>
  <si>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</si>
  <si>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</si>
  <si>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</si>
  <si>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</si>
  <si>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</si>
  <si>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</si>
  <si>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</si>
  <si>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</si>
  <si>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</si>
  <si>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</si>
  <si>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</si>
  <si>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</si>
  <si>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</si>
  <si>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</si>
  <si>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</si>
  <si>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</si>
  <si>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</si>
  <si>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</si>
  <si>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</si>
  <si>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</si>
  <si>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</si>
  <si>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</si>
  <si>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</si>
  <si>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</si>
  <si>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</si>
  <si>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</si>
  <si>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</si>
  <si>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</si>
  <si>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</si>
  <si>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</si>
  <si>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</si>
  <si>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</si>
  <si>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</si>
  <si>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</si>
  <si>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</si>
  <si>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</si>
  <si>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</si>
  <si>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</si>
  <si>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</si>
  <si>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</si>
  <si>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</si>
  <si>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</si>
  <si>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</si>
  <si>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</si>
  <si>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</si>
  <si>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</si>
  <si>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</si>
  <si>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</si>
  <si>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</si>
  <si>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</si>
  <si>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</si>
  <si>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</si>
  <si>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</si>
  <si>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</si>
  <si>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</si>
  <si>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</si>
  <si>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</si>
  <si>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</si>
  <si>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</si>
  <si>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</si>
  <si>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</si>
  <si>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</si>
  <si>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</si>
  <si>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</si>
  <si>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</si>
  <si>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</si>
  <si>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</si>
  <si>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</si>
  <si>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</si>
  <si>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</si>
  <si>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</si>
  <si>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</si>
  <si>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</si>
  <si>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</si>
  <si>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</si>
  <si>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</si>
  <si>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</si>
  <si>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</si>
  <si>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</si>
  <si>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</si>
  <si>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</si>
  <si>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</si>
  <si>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</si>
  <si>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</si>
  <si>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</si>
  <si>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</si>
  <si>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</si>
  <si>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</si>
  <si>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</si>
  <si>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</si>
  <si>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</si>
  <si>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</si>
  <si>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</si>
  <si>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</si>
  <si>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</si>
  <si>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</si>
  <si>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</si>
  <si>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</si>
  <si>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</si>
  <si>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</si>
  <si>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</si>
  <si>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</si>
  <si>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</si>
  <si>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</si>
  <si>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</si>
  <si>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</si>
  <si>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</si>
  <si>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</si>
  <si>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</si>
  <si>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</si>
  <si>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</si>
  <si>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</si>
  <si>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</si>
  <si>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</si>
  <si>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</si>
  <si>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</si>
  <si>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</si>
  <si>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</si>
  <si>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</si>
  <si>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</si>
  <si>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</si>
  <si>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</si>
  <si>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</si>
  <si>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</si>
  <si>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</si>
  <si>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</si>
  <si>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</si>
  <si>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</si>
  <si>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</si>
  <si>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</si>
  <si>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</si>
  <si>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</si>
  <si>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</si>
  <si>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</si>
  <si>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</si>
  <si>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</si>
  <si>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</si>
  <si>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</si>
  <si>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</si>
  <si>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</si>
  <si>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</si>
  <si>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</si>
  <si>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</si>
  <si>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</si>
  <si>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</si>
  <si>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</si>
  <si>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</si>
  <si>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</si>
  <si>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</si>
  <si>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</si>
  <si>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</si>
  <si>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</si>
  <si>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</si>
  <si>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</si>
  <si>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</si>
  <si>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</si>
  <si>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</si>
  <si>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</si>
  <si>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</si>
  <si>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</si>
  <si>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</si>
  <si>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</si>
  <si>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</si>
  <si>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</si>
  <si>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</si>
  <si>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</si>
  <si>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</si>
  <si>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</si>
  <si>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</si>
  <si>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</si>
  <si>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</si>
  <si>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</si>
  <si>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</si>
  <si>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</si>
  <si>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</si>
  <si>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</si>
  <si>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</si>
  <si>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</si>
  <si>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</si>
  <si>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</si>
  <si>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</si>
  <si>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</si>
  <si>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</si>
  <si>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</si>
  <si>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</si>
  <si>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</si>
  <si>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</si>
  <si>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</si>
  <si>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</si>
  <si>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</si>
  <si>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</si>
  <si>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</si>
  <si>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</si>
  <si>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</si>
  <si>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</si>
  <si>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</si>
  <si>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</si>
  <si>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</si>
  <si>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</si>
  <si>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</si>
  <si>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</si>
  <si>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</si>
  <si>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</si>
  <si>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</si>
  <si>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</si>
  <si>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</si>
  <si>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</si>
  <si>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</si>
  <si>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</si>
  <si>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</si>
  <si>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</si>
  <si>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</si>
  <si>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</si>
  <si>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</si>
  <si>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</si>
  <si>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</si>
  <si>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</si>
  <si>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</si>
  <si>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</si>
  <si>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</si>
  <si>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</si>
  <si>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</si>
  <si>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</si>
  <si>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</si>
  <si>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</si>
  <si>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</si>
  <si>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</si>
  <si>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</si>
  <si>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</si>
  <si>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</si>
  <si>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</si>
  <si>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</si>
  <si>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</si>
  <si>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</si>
  <si>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</si>
  <si>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</si>
  <si>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</si>
  <si>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</si>
  <si>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</si>
  <si>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</si>
  <si>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</si>
  <si>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</si>
  <si>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</si>
  <si>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</si>
  <si>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</si>
  <si>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</si>
  <si>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</si>
  <si>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</si>
  <si>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</si>
  <si>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</si>
  <si>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</si>
  <si>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</si>
  <si>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</si>
  <si>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</si>
  <si>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</si>
  <si>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</si>
  <si>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</si>
  <si>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</si>
  <si>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</si>
  <si>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</si>
  <si>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</si>
  <si>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</si>
  <si>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</si>
  <si>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</si>
  <si>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</si>
  <si>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</si>
  <si>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</si>
  <si>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</si>
  <si>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</si>
  <si>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</si>
  <si>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</si>
  <si>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</si>
  <si>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</si>
  <si>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</si>
  <si>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</si>
  <si>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</si>
  <si>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</si>
  <si>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</si>
  <si>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</si>
  <si>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</si>
  <si>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</si>
  <si>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</si>
  <si>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</si>
  <si>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</si>
  <si>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</si>
  <si>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</si>
  <si>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</si>
  <si>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</si>
  <si>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</si>
  <si>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</si>
  <si>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</si>
  <si>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</si>
  <si>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</si>
  <si>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</si>
  <si>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</si>
  <si>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</si>
  <si>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</si>
  <si>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</si>
  <si>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</si>
  <si>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</si>
  <si>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</si>
  <si>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</si>
  <si>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</si>
  <si>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</si>
  <si>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</si>
  <si>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</si>
  <si>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</si>
  <si>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</si>
  <si>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</si>
  <si>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</si>
  <si>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</si>
  <si>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</si>
  <si>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</si>
  <si>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</si>
  <si>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</si>
  <si>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</si>
  <si>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</si>
  <si>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</si>
  <si>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</si>
  <si>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</si>
  <si>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</si>
  <si>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</si>
  <si>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</si>
  <si>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</si>
  <si>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</si>
  <si>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</si>
  <si>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</si>
  <si>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</si>
  <si>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</si>
  <si>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</si>
  <si>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</si>
  <si>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</si>
  <si>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</si>
  <si>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</si>
  <si>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</si>
  <si>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</si>
  <si>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</si>
  <si>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</si>
  <si>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</si>
  <si>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</si>
  <si>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</si>
  <si>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</si>
  <si>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</si>
  <si>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</si>
  <si>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</si>
  <si>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</si>
  <si>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</si>
  <si>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</si>
  <si>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</si>
  <si>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</si>
  <si>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</si>
  <si>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</si>
  <si>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</si>
  <si>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</si>
  <si>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</si>
  <si>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</si>
  <si>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</si>
  <si>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</si>
  <si>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</si>
  <si>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</si>
  <si>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</si>
  <si>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</si>
  <si>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</si>
  <si>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</si>
  <si>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</si>
  <si>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</si>
  <si>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</si>
  <si>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</si>
  <si>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</si>
  <si>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</si>
  <si>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</si>
  <si>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</si>
  <si>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</si>
  <si>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</si>
  <si>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</si>
  <si>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</si>
  <si>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</si>
  <si>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</si>
  <si>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</si>
  <si>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</si>
  <si>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</si>
  <si>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</si>
  <si>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</si>
  <si>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</si>
  <si>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</si>
  <si>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</si>
  <si>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</si>
  <si>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</si>
  <si>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</si>
  <si>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</si>
  <si>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</si>
  <si>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</si>
  <si>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</si>
  <si>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</si>
  <si>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</si>
  <si>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</si>
  <si>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</si>
  <si>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</si>
  <si>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</si>
  <si>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</si>
  <si>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</si>
  <si>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</si>
  <si>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</si>
  <si>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</si>
  <si>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</si>
  <si>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</si>
  <si>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</si>
  <si>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</si>
  <si>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</si>
  <si>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</si>
  <si>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</si>
  <si>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</si>
  <si>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</si>
  <si>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</si>
  <si>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</si>
  <si>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</si>
  <si>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</si>
  <si>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</si>
  <si>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</si>
  <si>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</si>
  <si>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</si>
  <si>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</si>
  <si>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</si>
  <si>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</si>
  <si>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</si>
  <si>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</si>
  <si>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</si>
  <si>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</si>
  <si>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</si>
  <si>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</si>
  <si>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</si>
  <si>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</si>
  <si>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</si>
  <si>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</si>
  <si>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</si>
  <si>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</si>
  <si>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</si>
  <si>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</si>
  <si>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</si>
  <si>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</si>
  <si>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</si>
  <si>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</si>
  <si>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</si>
  <si>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</si>
  <si>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</si>
  <si>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</si>
  <si>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</si>
  <si>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</si>
  <si>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</si>
  <si>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</si>
  <si>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</si>
  <si>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</si>
  <si>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</si>
  <si>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</si>
  <si>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</si>
  <si>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</si>
  <si>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</si>
  <si>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</si>
  <si>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</si>
  <si>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</si>
  <si>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</si>
  <si>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</si>
  <si>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</si>
  <si>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</si>
  <si>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</si>
  <si>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</si>
  <si>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</si>
  <si>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</si>
  <si>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</si>
  <si>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</si>
  <si>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</si>
  <si>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</si>
  <si>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</si>
  <si>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</si>
  <si>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</si>
  <si>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</si>
  <si>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</si>
  <si>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</si>
  <si>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</si>
  <si>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</si>
  <si>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</si>
  <si>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</si>
  <si>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</si>
  <si>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</si>
  <si>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</si>
  <si>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</si>
  <si>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</si>
  <si>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</si>
  <si>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</si>
  <si>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</si>
  <si>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</si>
  <si>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</si>
  <si>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</si>
  <si>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</si>
  <si>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</si>
  <si>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</si>
  <si>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</si>
  <si>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</si>
  <si>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</si>
  <si>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</si>
  <si>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</si>
  <si>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</si>
  <si>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</si>
  <si>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</si>
  <si>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</si>
  <si>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</si>
  <si>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</si>
  <si>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</si>
  <si>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</si>
  <si>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</si>
  <si>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</si>
  <si>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</si>
  <si>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</si>
  <si>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</si>
  <si>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</si>
  <si>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</si>
  <si>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</si>
  <si>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</si>
  <si>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</si>
  <si>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</si>
  <si>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</si>
  <si>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</si>
  <si>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</si>
  <si>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</si>
  <si>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</si>
  <si>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</si>
  <si>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</si>
  <si>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</si>
  <si>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</si>
  <si>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</si>
  <si>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</si>
  <si>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</si>
  <si>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</si>
  <si>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</si>
  <si>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</si>
  <si>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</si>
  <si>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</si>
  <si>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</si>
  <si>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</si>
  <si>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</si>
  <si>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</si>
  <si>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</si>
  <si>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</si>
  <si>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</si>
  <si>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</si>
  <si>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</si>
  <si>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</si>
  <si>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</si>
  <si>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</si>
  <si>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</si>
  <si>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</si>
  <si>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</si>
  <si>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</si>
  <si>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</si>
  <si>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</si>
  <si>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</si>
  <si>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</si>
  <si>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</si>
  <si>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</si>
  <si>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</si>
  <si>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</si>
  <si>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</si>
  <si>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</si>
  <si>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</si>
  <si>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</si>
  <si>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</si>
  <si>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</si>
  <si>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</si>
  <si>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</si>
  <si>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</si>
  <si>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</si>
  <si>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</si>
  <si>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</si>
  <si>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</si>
  <si>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</si>
  <si>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</si>
  <si>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</si>
  <si>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</si>
  <si>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</si>
  <si>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</si>
  <si>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</si>
  <si>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</si>
  <si>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</si>
  <si>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</si>
  <si>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</si>
  <si>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</si>
  <si>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</si>
  <si>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</si>
  <si>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</si>
  <si>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</si>
  <si>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</si>
  <si>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</si>
  <si>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</si>
  <si>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</si>
  <si>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</si>
  <si>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</si>
  <si>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</si>
  <si>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</si>
  <si>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</si>
  <si>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</si>
  <si>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</si>
  <si>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</si>
  <si>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</si>
  <si>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</si>
  <si>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</si>
  <si>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</si>
  <si>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</si>
  <si>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</si>
  <si>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</si>
  <si>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</si>
  <si>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</si>
  <si>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</si>
  <si>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</si>
  <si>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</si>
  <si>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</si>
  <si>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</si>
  <si>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</si>
  <si>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</si>
  <si>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</si>
  <si>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</si>
  <si>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</si>
  <si>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</si>
  <si>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</si>
  <si>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</si>
  <si>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</si>
  <si>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</si>
  <si>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</si>
  <si>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</si>
  <si>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</si>
  <si>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</si>
  <si>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</si>
  <si>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</si>
  <si>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</si>
  <si>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</si>
  <si>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</si>
  <si>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</si>
  <si>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</si>
  <si>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</si>
  <si>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</si>
  <si>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</si>
  <si>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</si>
  <si>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</si>
  <si>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</si>
  <si>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</si>
  <si>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</si>
  <si>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</si>
  <si>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</si>
  <si>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</si>
  <si>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</si>
  <si>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</si>
  <si>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</si>
  <si>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</si>
  <si>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</si>
  <si>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</si>
  <si>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</si>
  <si>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</si>
  <si>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</si>
  <si>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</si>
  <si>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</si>
  <si>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</si>
  <si>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</si>
  <si>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</si>
  <si>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</si>
  <si>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</si>
  <si>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</si>
  <si>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</si>
  <si>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</si>
  <si>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</si>
  <si>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</si>
  <si>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</si>
  <si>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</si>
  <si>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</si>
  <si>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</si>
  <si>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</si>
  <si>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</si>
  <si>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</si>
  <si>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</si>
  <si>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</si>
  <si>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</si>
  <si>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</si>
  <si>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</si>
  <si>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</si>
  <si>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</si>
  <si>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</si>
  <si>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</si>
  <si>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</si>
  <si>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</si>
  <si>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</si>
  <si>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</si>
  <si>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</si>
  <si>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</si>
  <si>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</si>
  <si>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</si>
  <si>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</si>
  <si>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</si>
  <si>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</si>
  <si>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</si>
  <si>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</si>
  <si>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</si>
  <si>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</si>
  <si>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</si>
  <si>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</si>
  <si>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</si>
  <si>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</si>
  <si>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</si>
  <si>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</si>
  <si>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</si>
  <si>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</si>
  <si>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</si>
  <si>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</si>
  <si>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</si>
  <si>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</si>
  <si>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</si>
  <si>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</si>
  <si>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</si>
  <si>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</si>
  <si>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</si>
  <si>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</si>
  <si>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</si>
  <si>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</si>
  <si>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</si>
  <si>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</si>
  <si>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</si>
  <si>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</si>
  <si>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</si>
  <si>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</si>
  <si>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</si>
  <si>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</si>
  <si>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</si>
  <si>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</si>
  <si>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</si>
  <si>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</si>
  <si>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</si>
  <si>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</si>
  <si>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</si>
  <si>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</si>
  <si>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</si>
  <si>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</si>
  <si>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</si>
  <si>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</si>
  <si>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</si>
  <si>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</si>
  <si>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</si>
  <si>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</si>
  <si>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</si>
  <si>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</si>
  <si>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</si>
  <si>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</si>
  <si>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</si>
  <si>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</si>
  <si>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</si>
  <si>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</si>
  <si>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</si>
  <si>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</si>
  <si>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</si>
  <si>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</si>
  <si>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</si>
  <si>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</si>
  <si>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</si>
  <si>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</si>
  <si>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</si>
  <si>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</si>
  <si>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</si>
  <si>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</si>
  <si>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</si>
  <si>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</si>
  <si>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</si>
  <si>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</si>
  <si>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</si>
  <si>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</si>
  <si>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</si>
  <si>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</si>
  <si>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</si>
  <si>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</si>
  <si>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</si>
  <si>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</si>
  <si>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</si>
  <si>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</si>
  <si>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</si>
  <si>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</si>
  <si>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</si>
  <si>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</si>
  <si>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</si>
  <si>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</si>
  <si>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</si>
  <si>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</si>
  <si>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</si>
  <si>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</si>
  <si>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</si>
  <si>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</si>
  <si>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</si>
  <si>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</si>
  <si>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</si>
  <si>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</si>
  <si>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</si>
  <si>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</si>
  <si>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</si>
  <si>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</si>
  <si>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</si>
  <si>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</si>
  <si>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</si>
  <si>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</si>
  <si>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</si>
  <si>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</si>
  <si>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</si>
  <si>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</si>
  <si>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</si>
  <si>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</si>
  <si>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</si>
  <si>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</si>
  <si>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</si>
  <si>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</si>
  <si>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</si>
  <si>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</si>
  <si>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</si>
  <si>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</si>
  <si>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</si>
  <si>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</si>
  <si>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</si>
  <si>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</si>
  <si>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</si>
  <si>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</si>
  <si>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</si>
  <si>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</si>
  <si>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</si>
  <si>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</si>
  <si>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</si>
  <si>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</si>
  <si>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</si>
  <si>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</si>
  <si>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</si>
  <si>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</si>
  <si>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</si>
  <si>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</si>
  <si>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</si>
  <si>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</si>
  <si>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</si>
  <si>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</si>
  <si>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</si>
  <si>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</si>
  <si>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</si>
  <si>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</si>
  <si>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</si>
  <si>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</si>
  <si>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</si>
  <si>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</si>
  <si>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</si>
  <si>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</si>
  <si>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</si>
  <si>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</si>
  <si>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</si>
  <si>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</si>
  <si>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</si>
  <si>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</si>
  <si>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</si>
  <si>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</si>
  <si>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</si>
  <si>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</si>
  <si>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</si>
  <si>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</si>
  <si>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</si>
  <si>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</si>
  <si>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</si>
  <si>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</si>
  <si>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</si>
  <si>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</si>
  <si>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</si>
  <si>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</si>
  <si>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</si>
  <si>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</si>
  <si>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</si>
  <si>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</si>
  <si>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</si>
  <si>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</si>
  <si>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</si>
  <si>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</si>
  <si>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</si>
  <si>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</si>
  <si>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</si>
  <si>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</si>
  <si>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</si>
  <si>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</si>
  <si>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</si>
  <si>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</si>
  <si>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</si>
  <si>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</si>
  <si>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</si>
  <si>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</si>
  <si>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</si>
  <si>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</si>
  <si>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</si>
  <si>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</si>
  <si>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</si>
  <si>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</si>
  <si>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</si>
  <si>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</si>
  <si>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</si>
  <si>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</si>
  <si>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</si>
  <si>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</si>
  <si>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</si>
  <si>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</si>
  <si>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</si>
  <si>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</si>
  <si>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</si>
  <si>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</si>
  <si>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</si>
  <si>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</si>
  <si>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</si>
  <si>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</si>
  <si>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</si>
  <si>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</si>
  <si>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</si>
  <si>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</si>
  <si>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</si>
  <si>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</si>
  <si>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</si>
  <si>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</si>
  <si>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</si>
  <si>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</si>
  <si>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</si>
  <si>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</si>
  <si>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</si>
  <si>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</si>
  <si>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</si>
  <si>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</si>
  <si>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</si>
  <si>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</si>
  <si>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</si>
  <si>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</si>
  <si>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</si>
  <si>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</si>
  <si>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</si>
  <si>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</si>
  <si>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</si>
  <si>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</si>
  <si>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</si>
  <si>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</si>
  <si>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</si>
  <si>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</si>
  <si>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</si>
  <si>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</si>
  <si>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</si>
  <si>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</si>
  <si>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</si>
  <si>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</si>
  <si>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</si>
  <si>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</si>
  <si>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</si>
  <si>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</si>
  <si>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</si>
  <si>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</si>
  <si>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</si>
  <si>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</si>
  <si>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</si>
  <si>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</si>
  <si>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</si>
  <si>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</si>
  <si>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</si>
  <si>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</si>
  <si>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</si>
  <si>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</si>
  <si>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</si>
  <si>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</si>
  <si>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</si>
  <si>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</si>
  <si>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</si>
  <si>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</si>
  <si>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</si>
  <si>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</si>
  <si>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</si>
  <si>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</si>
  <si>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</si>
  <si>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</si>
  <si>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</si>
  <si>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</si>
  <si>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</si>
  <si>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</si>
  <si>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</si>
  <si>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</si>
  <si>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</si>
  <si>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</si>
  <si>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</si>
  <si>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</si>
  <si>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</si>
  <si>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</si>
  <si>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</si>
  <si>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</si>
  <si>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</si>
  <si>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</si>
  <si>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</si>
  <si>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</si>
  <si>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</si>
  <si>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</si>
  <si>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</si>
  <si>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</si>
  <si>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</si>
  <si>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</si>
  <si>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</si>
  <si>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</si>
  <si>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</si>
  <si>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</si>
  <si>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</si>
  <si>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</si>
  <si>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</si>
  <si>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</si>
  <si>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</si>
  <si>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</si>
  <si>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</si>
  <si>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</si>
  <si>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</si>
  <si>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</si>
  <si>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</si>
  <si>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</si>
  <si>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</si>
  <si>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</si>
  <si>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</si>
  <si>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</si>
  <si>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</si>
  <si>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</si>
  <si>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</si>
  <si>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</si>
  <si>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</si>
  <si>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</si>
  <si>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</si>
  <si>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</si>
  <si>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</si>
  <si>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</si>
  <si>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</si>
  <si>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</si>
  <si>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</si>
  <si>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</si>
  <si>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</si>
  <si>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</si>
  <si>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</si>
  <si>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</si>
  <si>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</si>
  <si>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</si>
  <si>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</si>
  <si>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</si>
  <si>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</si>
  <si>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</si>
  <si>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</si>
  <si>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</si>
  <si>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</si>
  <si>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</si>
  <si>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</si>
  <si>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</si>
  <si>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</si>
  <si>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</si>
  <si>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</si>
  <si>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</si>
  <si>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</si>
  <si>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</si>
  <si>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</si>
  <si>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</si>
  <si>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</si>
  <si>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</si>
  <si>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</si>
  <si>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</si>
  <si>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</si>
  <si>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</si>
  <si>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</si>
  <si>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</si>
  <si>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</si>
  <si>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</si>
  <si>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</si>
  <si>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</si>
  <si>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</si>
  <si>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</si>
  <si>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</si>
  <si>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</si>
  <si>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</si>
  <si>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</si>
  <si>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</si>
  <si>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</si>
  <si>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</si>
  <si>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</si>
  <si>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</si>
  <si>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</si>
  <si>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</si>
  <si>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</si>
  <si>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</si>
  <si>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</si>
  <si>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</si>
  <si>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</si>
  <si>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</si>
  <si>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</si>
  <si>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</si>
  <si>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</si>
  <si>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</si>
  <si>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</si>
  <si>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</si>
  <si>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</si>
  <si>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</si>
  <si>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</si>
  <si>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</si>
  <si>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</si>
  <si>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</si>
  <si>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</si>
  <si>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</si>
  <si>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</si>
  <si>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</si>
  <si>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</si>
  <si>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</si>
  <si>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</si>
  <si>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</si>
  <si>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</si>
  <si>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</si>
  <si>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</si>
  <si>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</si>
  <si>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</si>
  <si>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</si>
  <si>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</si>
  <si>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</si>
  <si>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</si>
  <si>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</si>
  <si>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</si>
  <si>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</si>
  <si>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</si>
  <si>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</si>
  <si>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</si>
  <si>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</si>
  <si>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</si>
  <si>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</si>
  <si>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</si>
  <si>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</si>
  <si>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</si>
  <si>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</si>
  <si>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</si>
  <si>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</si>
  <si>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</si>
  <si>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</si>
  <si>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</si>
  <si>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</si>
  <si>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</si>
  <si>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</si>
  <si>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</si>
  <si>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</si>
  <si>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</si>
  <si>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</si>
  <si>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</si>
  <si>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</si>
  <si>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</si>
  <si>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</si>
  <si>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</si>
  <si>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</si>
  <si>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</si>
  <si>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</si>
  <si>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</si>
  <si>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</si>
  <si>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</si>
  <si>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</si>
  <si>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</si>
  <si>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</si>
  <si>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</si>
  <si>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</si>
  <si>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</si>
  <si>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</si>
  <si>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</si>
  <si>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</si>
  <si>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</si>
  <si>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</si>
  <si>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</si>
  <si>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</si>
  <si>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</si>
  <si>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</si>
  <si>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</si>
  <si>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</si>
  <si>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</si>
  <si>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</si>
  <si>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</si>
  <si>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</si>
  <si>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</si>
  <si>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</si>
  <si>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</si>
  <si>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</si>
  <si>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</si>
  <si>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</si>
  <si>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</si>
  <si>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</si>
  <si>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</si>
  <si>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</si>
  <si>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</si>
  <si>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</si>
  <si>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</si>
  <si>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</si>
  <si>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</si>
  <si>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</si>
  <si>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</si>
  <si>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</si>
  <si>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</si>
  <si>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</si>
  <si>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</si>
  <si>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</si>
  <si>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</si>
  <si>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</si>
  <si>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</si>
  <si>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</si>
  <si>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</si>
  <si>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</si>
  <si>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</si>
  <si>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</si>
  <si>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</si>
  <si>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</si>
  <si>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</si>
  <si>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</si>
  <si>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</si>
  <si>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</si>
  <si>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</si>
  <si>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</si>
  <si>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</si>
  <si>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</si>
  <si>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</si>
  <si>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</si>
  <si>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</si>
  <si>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</si>
  <si>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</si>
  <si>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</si>
  <si>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</si>
  <si>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</si>
  <si>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</si>
  <si>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</si>
  <si>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</si>
  <si>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</si>
  <si>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</si>
  <si>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</si>
  <si>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</si>
  <si>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</si>
  <si>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</si>
  <si>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</si>
  <si>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</si>
  <si>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</si>
  <si>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</si>
  <si>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</si>
  <si>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</si>
  <si>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</si>
  <si>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</si>
  <si>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</si>
  <si>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</si>
  <si>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</si>
  <si>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</si>
  <si>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</si>
  <si>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</si>
  <si>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</si>
  <si>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</si>
  <si>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</si>
  <si>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</si>
  <si>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</si>
  <si>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</si>
  <si>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</si>
  <si>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</si>
  <si>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</si>
  <si>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</si>
  <si>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</si>
  <si>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</si>
  <si>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</si>
  <si>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</si>
  <si>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</si>
  <si>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</si>
  <si>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</si>
  <si>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</si>
  <si>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</si>
  <si>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</si>
  <si>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</si>
  <si>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</si>
  <si>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</si>
  <si>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</si>
  <si>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</si>
  <si>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</si>
  <si>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</si>
  <si>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</si>
  <si>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</si>
  <si>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</si>
  <si>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</si>
  <si>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</si>
  <si>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</si>
  <si>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</si>
  <si>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</si>
  <si>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</si>
  <si>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</si>
  <si>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</si>
  <si>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</si>
  <si>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</si>
  <si>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</si>
  <si>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</si>
  <si>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</si>
  <si>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</si>
  <si>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</si>
  <si>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</si>
  <si>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</si>
  <si>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</si>
  <si>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</si>
  <si>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</si>
  <si>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</si>
  <si>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</si>
  <si>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</si>
  <si>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</si>
  <si>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</si>
  <si>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</si>
  <si>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</si>
  <si>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</si>
  <si>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</si>
  <si>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</si>
  <si>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</si>
  <si>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</si>
  <si>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</si>
  <si>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</si>
  <si>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</si>
  <si>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</si>
  <si>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</si>
  <si>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</si>
  <si>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</si>
  <si>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</si>
  <si>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</si>
  <si>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</si>
  <si>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</si>
  <si>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</si>
  <si>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</si>
  <si>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</si>
  <si>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</si>
  <si>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</si>
  <si>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</si>
  <si>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</si>
  <si>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</si>
  <si>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</si>
  <si>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</si>
  <si>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</si>
  <si>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</si>
  <si>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</si>
  <si>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</si>
  <si>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</si>
  <si>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</si>
  <si>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</si>
  <si>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</si>
  <si>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</si>
  <si>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</si>
  <si>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</si>
  <si>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</si>
  <si>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</si>
  <si>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</si>
  <si>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</si>
  <si>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</si>
  <si>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</si>
  <si>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</si>
  <si>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</si>
  <si>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</si>
  <si>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</si>
  <si>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</si>
  <si>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</si>
  <si>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</si>
  <si>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</si>
  <si>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</si>
  <si>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</si>
  <si>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</si>
  <si>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</si>
  <si>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</si>
  <si>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</si>
  <si>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</si>
  <si>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</si>
  <si>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</si>
  <si>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</si>
  <si>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</si>
  <si>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</si>
  <si>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</si>
  <si>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</si>
  <si>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</si>
  <si>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</si>
  <si>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</si>
  <si>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</si>
  <si>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</si>
  <si>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</si>
  <si>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</si>
  <si>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</si>
  <si>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</si>
  <si>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</si>
  <si>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</si>
  <si>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</si>
  <si>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</si>
  <si>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</si>
  <si>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</si>
  <si>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</si>
  <si>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</si>
  <si>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</si>
  <si>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</si>
  <si>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</si>
  <si>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</si>
  <si>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</si>
  <si>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</si>
  <si>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</si>
  <si>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</si>
  <si>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</si>
  <si>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</si>
  <si>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</si>
  <si>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</si>
  <si>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</si>
  <si>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</si>
  <si>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</si>
  <si>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</si>
  <si>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</si>
  <si>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</si>
  <si>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</si>
  <si>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</si>
  <si>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</si>
  <si>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</si>
  <si>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</si>
  <si>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</si>
  <si>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</si>
  <si>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</si>
  <si>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</si>
  <si>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</si>
  <si>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</si>
  <si>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</si>
  <si>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</si>
  <si>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</si>
  <si>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</si>
  <si>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</si>
  <si>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</si>
  <si>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</si>
  <si>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</si>
  <si>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</si>
  <si>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</si>
  <si>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</si>
  <si>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</si>
  <si>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</si>
  <si>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</si>
  <si>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</si>
  <si>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</si>
  <si>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</si>
  <si>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</si>
  <si>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</si>
  <si>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</si>
  <si>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</si>
  <si>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</si>
  <si>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</si>
  <si>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</si>
  <si>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</si>
  <si>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</si>
  <si>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</si>
  <si>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</si>
  <si>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</si>
  <si>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</si>
  <si>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</si>
  <si>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</si>
  <si>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</si>
  <si>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</si>
  <si>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</si>
  <si>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</si>
  <si>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</si>
  <si>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</si>
  <si>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</si>
  <si>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</si>
  <si>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</si>
  <si>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</si>
  <si>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</si>
  <si>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</si>
  <si>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</si>
  <si>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</si>
  <si>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</si>
  <si>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</si>
  <si>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</si>
  <si>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</si>
  <si>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</si>
  <si>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</si>
  <si>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</si>
  <si>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</si>
  <si>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</si>
  <si>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</si>
  <si>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</si>
  <si>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</si>
  <si>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</si>
  <si>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</si>
  <si>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</si>
  <si>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</si>
  <si>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</si>
  <si>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</si>
  <si>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</si>
  <si>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</si>
  <si>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</si>
  <si>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</si>
  <si>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</si>
  <si>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</si>
  <si>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</si>
  <si>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</si>
  <si>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</si>
  <si>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</si>
  <si>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</si>
  <si>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</si>
  <si>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</si>
  <si>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</si>
  <si>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</si>
  <si>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</si>
  <si>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</si>
  <si>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</si>
  <si>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</si>
  <si>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</si>
  <si>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</si>
  <si>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</si>
  <si>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</si>
  <si>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</si>
  <si>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</si>
  <si>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</si>
  <si>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</si>
  <si>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</si>
  <si>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</si>
  <si>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</si>
  <si>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</si>
  <si>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</si>
  <si>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</si>
  <si>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</si>
  <si>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</si>
  <si>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</si>
  <si>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</si>
  <si>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</si>
  <si>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</si>
  <si>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</si>
  <si>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</si>
  <si>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</si>
  <si>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</si>
  <si>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</si>
  <si>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</si>
  <si>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</si>
  <si>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</si>
  <si>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</si>
  <si>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</si>
  <si>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</si>
  <si>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</si>
  <si>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</si>
  <si>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</si>
  <si>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</si>
  <si>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</si>
  <si>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</si>
  <si>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</si>
  <si>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</si>
  <si>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</si>
  <si>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</si>
  <si>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</si>
  <si>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</si>
  <si>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</si>
  <si>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</si>
  <si>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</si>
  <si>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</si>
  <si>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</si>
  <si>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</si>
  <si>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</si>
  <si>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</si>
  <si>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</si>
  <si>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</si>
  <si>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</si>
  <si>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</si>
  <si>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</si>
  <si>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</si>
  <si>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</si>
  <si>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</si>
  <si>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</si>
  <si>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</si>
  <si>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</si>
  <si>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</si>
  <si>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</si>
  <si>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</si>
  <si>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</si>
  <si>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</si>
  <si>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</si>
  <si>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</si>
  <si>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</si>
  <si>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</si>
  <si>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</si>
  <si>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</si>
  <si>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</si>
  <si>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</si>
  <si>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</si>
  <si>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</si>
  <si>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</si>
  <si>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</si>
  <si>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</si>
  <si>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</si>
  <si>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</si>
  <si>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</si>
  <si>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</si>
  <si>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</si>
  <si>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</si>
  <si>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</si>
  <si>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</si>
  <si>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</si>
  <si>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</si>
  <si>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</si>
  <si>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</si>
  <si>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</si>
  <si>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</si>
  <si>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</si>
  <si>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</si>
  <si>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</si>
  <si>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</si>
  <si>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</si>
  <si>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</si>
  <si>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</si>
  <si>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</si>
  <si>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</si>
  <si>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</si>
  <si>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</si>
  <si>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</si>
  <si>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</si>
  <si>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</si>
  <si>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</si>
  <si>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</si>
  <si>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</si>
  <si>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</si>
  <si>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</si>
  <si>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</si>
  <si>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</si>
  <si>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</si>
  <si>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</si>
  <si>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</si>
  <si>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</si>
  <si>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</si>
  <si>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</si>
  <si>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</si>
  <si>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</si>
  <si>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</si>
  <si>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</si>
  <si>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</si>
  <si>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</si>
  <si>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</si>
  <si>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</si>
  <si>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</si>
  <si>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</si>
  <si>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</si>
  <si>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</si>
  <si>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</si>
  <si>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</si>
  <si>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</si>
  <si>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</si>
  <si>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</si>
  <si>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</si>
  <si>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</si>
  <si>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</si>
  <si>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</si>
  <si>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</si>
  <si>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</si>
  <si>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</si>
  <si>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</si>
  <si>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</si>
  <si>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</si>
  <si>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</si>
  <si>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</si>
  <si>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</si>
  <si>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</si>
  <si>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</si>
  <si>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</si>
  <si>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</si>
  <si>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</si>
  <si>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</si>
  <si>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</si>
  <si>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</si>
  <si>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</si>
  <si>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</si>
  <si>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</si>
  <si>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</si>
  <si>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</si>
  <si>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</si>
  <si>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</si>
  <si>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</si>
  <si>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</si>
  <si>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</si>
  <si>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</si>
  <si>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</si>
  <si>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</si>
  <si>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</si>
  <si>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</si>
  <si>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</si>
  <si>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</si>
  <si>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</si>
  <si>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</si>
  <si>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</si>
  <si>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</si>
  <si>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</si>
  <si>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</si>
  <si>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</si>
  <si>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</si>
  <si>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</si>
  <si>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</si>
  <si>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</si>
  <si>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</si>
  <si>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</si>
  <si>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</si>
  <si>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</si>
  <si>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</si>
  <si>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</si>
  <si>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</si>
  <si>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</si>
  <si>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</si>
  <si>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</si>
  <si>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</si>
  <si>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</si>
  <si>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</si>
  <si>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</si>
  <si>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</si>
  <si>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</si>
  <si>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</si>
  <si>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</si>
  <si>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</si>
  <si>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</si>
  <si>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</si>
  <si>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</si>
  <si>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</si>
  <si>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</si>
  <si>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</si>
  <si>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</si>
  <si>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</si>
  <si>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</si>
  <si>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</si>
  <si>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</si>
  <si>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</si>
  <si>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</si>
  <si>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</si>
  <si>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</si>
  <si>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</si>
  <si>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</si>
  <si>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</si>
  <si>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</si>
  <si>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</si>
  <si>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</si>
  <si>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</si>
  <si>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</si>
  <si>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</si>
  <si>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</si>
  <si>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</si>
  <si>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</si>
  <si>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</si>
  <si>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</si>
  <si>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</si>
  <si>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</si>
  <si>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</si>
  <si>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</si>
  <si>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</si>
  <si>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</si>
  <si>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</si>
  <si>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</si>
  <si>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</si>
  <si>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</si>
  <si>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</si>
  <si>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</si>
  <si>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</si>
  <si>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</si>
  <si>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</si>
  <si>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</si>
  <si>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</si>
  <si>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</si>
  <si>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</si>
  <si>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</si>
  <si>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</si>
  <si>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</si>
  <si>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</si>
  <si>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</si>
  <si>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</si>
  <si>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</si>
  <si>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</si>
  <si>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</si>
  <si>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</si>
  <si>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</si>
  <si>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</si>
  <si>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</si>
  <si>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</si>
  <si>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</si>
  <si>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</si>
  <si>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</si>
  <si>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</si>
  <si>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</si>
  <si>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</si>
  <si>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</si>
  <si>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</si>
  <si>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</si>
  <si>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</si>
  <si>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</si>
  <si>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</si>
  <si>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</si>
  <si>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</si>
  <si>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</si>
  <si>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</si>
  <si>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</si>
  <si>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</si>
  <si>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</si>
  <si>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</si>
  <si>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</si>
  <si>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</si>
  <si>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</si>
  <si>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</si>
  <si>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</si>
  <si>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</si>
  <si>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</si>
  <si>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</si>
  <si>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</si>
  <si>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</si>
  <si>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</si>
  <si>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</si>
  <si>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</si>
  <si>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</si>
  <si>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</si>
  <si>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</si>
  <si>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</si>
  <si>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</si>
  <si>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</si>
  <si>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</si>
  <si>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</si>
  <si>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</si>
  <si>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</si>
  <si>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</si>
  <si>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</si>
  <si>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</si>
  <si>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</si>
  <si>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</si>
  <si>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</si>
  <si>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</si>
  <si>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</si>
  <si>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</si>
  <si>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</si>
  <si>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</si>
  <si>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</si>
  <si>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</si>
  <si>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</si>
  <si>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</si>
  <si>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</si>
  <si>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</si>
  <si>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</si>
  <si>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</si>
  <si>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</si>
  <si>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</si>
  <si>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</si>
  <si>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</si>
  <si>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</si>
  <si>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</si>
  <si>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</si>
  <si>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</si>
  <si>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</si>
  <si>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</si>
  <si>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</si>
  <si>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</si>
  <si>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</si>
  <si>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</si>
  <si>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</si>
  <si>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</si>
  <si>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</si>
  <si>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</si>
  <si>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</si>
  <si>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</si>
  <si>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</si>
  <si>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</si>
  <si>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</si>
  <si>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</si>
  <si>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</si>
  <si>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</si>
  <si>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</si>
  <si>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</si>
  <si>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</si>
  <si>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</si>
  <si>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</si>
  <si>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</si>
  <si>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</si>
  <si>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</si>
  <si>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</si>
  <si>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</si>
  <si>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</si>
  <si>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</si>
  <si>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</si>
  <si>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</si>
  <si>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</si>
  <si>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</si>
  <si>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</si>
  <si>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</si>
  <si>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</si>
  <si>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</si>
  <si>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</si>
  <si>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</si>
  <si>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</si>
  <si>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</si>
  <si>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</si>
  <si>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</si>
  <si>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</si>
  <si>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</si>
  <si>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</si>
  <si>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</si>
  <si>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</si>
  <si>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</si>
  <si>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</si>
  <si>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</si>
  <si>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</si>
  <si>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</si>
  <si>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</si>
  <si>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</si>
  <si>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</si>
  <si>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</si>
  <si>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</si>
  <si>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</si>
  <si>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</si>
  <si>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</si>
  <si>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</si>
  <si>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</si>
  <si>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</si>
  <si>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</si>
  <si>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</si>
  <si>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</si>
  <si>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</si>
  <si>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</si>
  <si>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</si>
  <si>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</si>
  <si>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</si>
  <si>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</si>
  <si>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</si>
  <si>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</si>
  <si>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</si>
  <si>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</si>
  <si>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</si>
  <si>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</si>
  <si>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</si>
  <si>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</si>
  <si>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</si>
  <si>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</si>
  <si>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</si>
  <si>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</si>
  <si>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</si>
  <si>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</si>
  <si>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</si>
  <si>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</si>
  <si>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</si>
  <si>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</si>
  <si>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</si>
  <si>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</si>
  <si>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</si>
  <si>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</si>
  <si>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</si>
  <si>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</si>
  <si>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</si>
  <si>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</si>
  <si>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</si>
  <si>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</si>
  <si>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</si>
  <si>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</si>
  <si>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</si>
  <si>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</si>
  <si>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</si>
  <si>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</si>
  <si>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</si>
  <si>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</si>
  <si>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</si>
  <si>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</si>
  <si>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</si>
  <si>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</si>
  <si>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</si>
  <si>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</si>
  <si>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</si>
  <si>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</si>
  <si>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</si>
  <si>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</si>
  <si>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</si>
  <si>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</si>
  <si>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</si>
  <si>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</si>
  <si>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</si>
  <si>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</si>
  <si>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</si>
  <si>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</si>
  <si>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</si>
  <si>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</si>
  <si>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</si>
  <si>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</si>
  <si>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</si>
  <si>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</si>
  <si>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</si>
  <si>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</si>
  <si>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</si>
  <si>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</si>
  <si>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</si>
  <si>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</si>
  <si>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</si>
  <si>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</si>
  <si>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</si>
  <si>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</si>
  <si>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</si>
  <si>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</si>
  <si>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</si>
  <si>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</si>
  <si>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</si>
  <si>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</si>
  <si>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</si>
  <si>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</si>
  <si>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</si>
  <si>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</si>
  <si>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</si>
  <si>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</si>
  <si>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</si>
  <si>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</si>
  <si>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</si>
  <si>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</si>
  <si>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</si>
  <si>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</si>
  <si>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</si>
  <si>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</si>
  <si>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</si>
  <si>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</si>
  <si>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</si>
  <si>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</si>
  <si>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</si>
  <si>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</si>
  <si>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</si>
  <si>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</si>
  <si>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</si>
  <si>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</si>
  <si>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</si>
  <si>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</si>
  <si>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</si>
  <si>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</si>
  <si>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</si>
  <si>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</si>
  <si>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</si>
  <si>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</si>
  <si>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</si>
  <si>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</si>
  <si>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</si>
  <si>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</si>
  <si>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</si>
  <si>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</si>
  <si>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</si>
  <si>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</si>
  <si>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</si>
  <si>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</si>
  <si>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</si>
  <si>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</si>
  <si>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</si>
  <si>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</si>
  <si>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</si>
  <si>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</si>
  <si>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</si>
  <si>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</si>
  <si>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</si>
  <si>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</si>
  <si>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</si>
  <si>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</si>
  <si>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</si>
  <si>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</si>
  <si>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</si>
  <si>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</si>
  <si>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</si>
  <si>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</si>
  <si>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</si>
  <si>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</si>
  <si>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</si>
  <si>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</si>
  <si>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</si>
  <si>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</si>
  <si>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</si>
  <si>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</si>
  <si>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</si>
  <si>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</si>
  <si>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</si>
  <si>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</si>
  <si>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</si>
  <si>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</si>
  <si>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</si>
  <si>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</si>
  <si>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</si>
  <si>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</si>
  <si>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</si>
  <si>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</si>
  <si>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</si>
  <si>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</si>
  <si>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</si>
  <si>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</si>
  <si>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</si>
  <si>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</si>
  <si>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</si>
  <si>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</si>
  <si>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</si>
  <si>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</si>
  <si>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</si>
  <si>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</si>
  <si>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</si>
  <si>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</si>
  <si>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</si>
  <si>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</si>
  <si>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</si>
  <si>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</si>
  <si>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</si>
  <si>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</si>
  <si>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</si>
  <si>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</si>
  <si>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</si>
  <si>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</si>
  <si>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</si>
  <si>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</si>
  <si>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</si>
  <si>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</si>
  <si>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</si>
  <si>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</si>
  <si>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</si>
  <si>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</si>
  <si>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</si>
  <si>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</si>
  <si>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</si>
  <si>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</si>
  <si>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</si>
  <si>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</si>
  <si>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</si>
  <si>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</si>
  <si>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</si>
  <si>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</si>
  <si>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</si>
  <si>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</si>
  <si>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</si>
  <si>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</si>
  <si>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</si>
  <si>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</si>
  <si>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</si>
  <si>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</si>
  <si>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</si>
  <si>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</si>
  <si>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</si>
  <si>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</si>
  <si>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</si>
  <si>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</si>
  <si>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</si>
  <si>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</si>
  <si>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</si>
  <si>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</si>
  <si>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</si>
  <si>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</si>
  <si>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</si>
  <si>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</si>
  <si>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</si>
  <si>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</si>
  <si>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</si>
  <si>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</si>
  <si>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</si>
  <si>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</si>
  <si>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</si>
  <si>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</si>
  <si>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</si>
  <si>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</si>
  <si>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</si>
  <si>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</si>
  <si>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</si>
  <si>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</si>
  <si>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</si>
  <si>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</si>
  <si>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</si>
  <si>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</si>
  <si>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</si>
  <si>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</si>
  <si>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</si>
  <si>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</si>
  <si>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</si>
  <si>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</si>
  <si>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</si>
  <si>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</si>
  <si>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</si>
  <si>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</si>
  <si>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</si>
  <si>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</si>
  <si>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</si>
  <si>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</si>
  <si>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</si>
  <si>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</si>
  <si>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</si>
  <si>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</si>
  <si>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</si>
  <si>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</si>
  <si>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</si>
  <si>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</si>
  <si>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</si>
  <si>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</si>
  <si>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</si>
  <si>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</si>
  <si>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</si>
  <si>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</si>
  <si>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</si>
  <si>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</si>
  <si>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</si>
  <si>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</si>
  <si>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</si>
  <si>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</si>
  <si>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</si>
  <si>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</si>
  <si>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</si>
  <si>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</si>
  <si>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</si>
  <si>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</si>
  <si>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</si>
  <si>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</si>
  <si>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</si>
  <si>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</si>
  <si>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</si>
  <si>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</si>
  <si>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</si>
  <si>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</si>
  <si>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</si>
  <si>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</si>
  <si>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</si>
  <si>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</si>
  <si>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</si>
  <si>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</si>
  <si>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</si>
  <si>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</si>
  <si>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</si>
  <si>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</si>
  <si>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</si>
  <si>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</si>
  <si>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</si>
  <si>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</si>
  <si>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</si>
  <si>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</si>
  <si>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</si>
  <si>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</si>
  <si>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</si>
  <si>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</si>
  <si>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</si>
  <si>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</si>
  <si>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</si>
  <si>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</si>
  <si>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</si>
  <si>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</si>
  <si>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</si>
  <si>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</si>
  <si>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</si>
  <si>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</si>
  <si>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</si>
  <si>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</si>
  <si>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</si>
  <si>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</si>
  <si>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</si>
  <si>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</si>
  <si>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</si>
  <si>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</si>
  <si>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</si>
  <si>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</si>
  <si>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</si>
  <si>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</si>
  <si>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</si>
  <si>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</si>
  <si>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</si>
  <si>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</si>
  <si>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</si>
  <si>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</si>
  <si>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</si>
  <si>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</si>
  <si>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</si>
  <si>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</si>
  <si>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</si>
  <si>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</si>
  <si>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</si>
  <si>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</si>
  <si>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</si>
  <si>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</si>
  <si>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</si>
  <si>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</si>
  <si>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</si>
  <si>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</si>
  <si>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</si>
  <si>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</si>
  <si>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</si>
  <si>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</si>
  <si>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</si>
  <si>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</si>
  <si>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</si>
  <si>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</si>
  <si>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</si>
  <si>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</si>
  <si>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</si>
  <si>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</si>
  <si>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</si>
  <si>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</si>
  <si>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</si>
  <si>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</si>
  <si>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</si>
  <si>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</si>
  <si>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</si>
  <si>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</si>
  <si>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</si>
  <si>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</si>
  <si>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</si>
  <si>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</si>
  <si>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</si>
  <si>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</si>
  <si>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</si>
  <si>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</si>
  <si>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</si>
  <si>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</si>
  <si>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</si>
  <si>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</si>
  <si>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</si>
  <si>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</si>
  <si>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</si>
  <si>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</si>
  <si>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</si>
  <si>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</si>
  <si>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</si>
  <si>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</si>
  <si>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</si>
  <si>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</si>
  <si>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</si>
  <si>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</si>
  <si>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</si>
  <si>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</si>
  <si>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</si>
  <si>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</si>
  <si>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</si>
  <si>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</si>
  <si>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</si>
  <si>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</si>
  <si>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</si>
  <si>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</si>
  <si>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</si>
  <si>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</si>
  <si>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</si>
  <si>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</si>
  <si>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</si>
  <si>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</si>
  <si>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</si>
  <si>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</si>
  <si>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</si>
  <si>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</si>
  <si>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</si>
  <si>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</si>
  <si>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</si>
  <si>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</si>
  <si>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</si>
  <si>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</si>
  <si>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</si>
  <si>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</si>
  <si>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</si>
  <si>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</si>
  <si>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</si>
  <si>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</si>
  <si>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</si>
  <si>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</si>
  <si>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</si>
  <si>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</si>
  <si>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</si>
  <si>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</si>
  <si>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</si>
  <si>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</si>
  <si>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</si>
  <si>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</si>
  <si>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</si>
  <si>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</si>
  <si>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</si>
  <si>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</si>
  <si>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</si>
  <si>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</si>
  <si>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</si>
  <si>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</si>
  <si>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</si>
  <si>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</si>
  <si>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</si>
  <si>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</si>
  <si>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</si>
  <si>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</si>
  <si>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</si>
  <si>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</si>
  <si>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</si>
  <si>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</si>
  <si>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</si>
  <si>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</si>
  <si>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</si>
  <si>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</si>
  <si>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</si>
  <si>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</si>
  <si>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</si>
  <si>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</si>
  <si>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</si>
  <si>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</si>
  <si>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</si>
  <si>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</si>
  <si>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</si>
  <si>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</si>
  <si>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</si>
  <si>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</si>
  <si>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</si>
  <si>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</si>
  <si>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</si>
  <si>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</si>
  <si>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</si>
  <si>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</si>
  <si>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</si>
  <si>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</si>
  <si>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</si>
  <si>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</si>
  <si>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</si>
  <si>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</si>
  <si>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</si>
  <si>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</si>
  <si>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</si>
  <si>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</si>
  <si>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</si>
  <si>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</si>
  <si>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</si>
  <si>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</si>
  <si>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</si>
  <si>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</si>
  <si>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</si>
  <si>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</si>
  <si>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</si>
  <si>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</si>
  <si>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</si>
  <si>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</si>
  <si>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</si>
  <si>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</si>
  <si>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</si>
  <si>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</si>
  <si>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</si>
  <si>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</si>
  <si>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</si>
  <si>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</si>
  <si>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</si>
  <si>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</si>
  <si>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</si>
  <si>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</si>
  <si>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</si>
  <si>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</si>
  <si>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</si>
  <si>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</si>
  <si>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</si>
  <si>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</si>
  <si>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</si>
  <si>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</si>
  <si>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</si>
  <si>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</si>
  <si>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</si>
  <si>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</si>
  <si>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</si>
  <si>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</si>
  <si>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</si>
  <si>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</si>
  <si>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</si>
  <si>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</si>
  <si>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</si>
  <si>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</si>
  <si>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</si>
  <si>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</si>
  <si>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</si>
  <si>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</si>
  <si>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</si>
  <si>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</si>
  <si>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</si>
  <si>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</si>
  <si>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</si>
  <si>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</si>
  <si>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</si>
  <si>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</si>
  <si>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</si>
  <si>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</si>
  <si>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</si>
  <si>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</si>
  <si>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</si>
  <si>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</si>
  <si>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</si>
  <si>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</si>
  <si>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</si>
  <si>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</si>
  <si>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</si>
  <si>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</si>
  <si>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</si>
  <si>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</si>
  <si>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</si>
  <si>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</si>
  <si>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</si>
  <si>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</si>
  <si>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</si>
  <si>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</si>
  <si>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</si>
  <si>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</si>
  <si>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</si>
  <si>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</si>
  <si>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</si>
  <si>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</si>
  <si>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</si>
  <si>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</si>
  <si>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</si>
  <si>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</si>
  <si>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</si>
  <si>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</si>
  <si>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</si>
  <si>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</si>
  <si>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</si>
  <si>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</si>
  <si>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</si>
  <si>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</si>
  <si>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</si>
  <si>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</si>
  <si>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</si>
  <si>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</si>
  <si>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</si>
  <si>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</si>
  <si>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</si>
  <si>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</si>
  <si>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</si>
  <si>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</si>
  <si>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</si>
  <si>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</si>
  <si>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</si>
  <si>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</si>
  <si>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</si>
  <si>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</si>
  <si>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</si>
  <si>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</si>
  <si>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</si>
  <si>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</si>
  <si>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</si>
  <si>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</si>
  <si>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</si>
  <si>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</si>
  <si>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</si>
  <si>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</si>
  <si>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</si>
  <si>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</si>
  <si>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</si>
  <si>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</si>
  <si>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</si>
  <si>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</si>
  <si>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</si>
  <si>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</si>
  <si>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</si>
  <si>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</si>
  <si>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</si>
  <si>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</si>
  <si>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</si>
  <si>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</si>
  <si>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</si>
  <si>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</si>
  <si>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</si>
  <si>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</si>
  <si>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</si>
  <si>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</si>
  <si>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</si>
  <si>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</si>
  <si>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</si>
  <si>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</si>
  <si>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</si>
  <si>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</si>
  <si>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</si>
  <si>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</si>
  <si>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</si>
  <si>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</si>
  <si>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</si>
  <si>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</si>
  <si>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</si>
  <si>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</si>
  <si>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</si>
  <si>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</si>
  <si>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</si>
  <si>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</si>
  <si>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</si>
  <si>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</si>
  <si>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</si>
  <si>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</si>
  <si>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</si>
  <si>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</si>
  <si>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</si>
  <si>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</si>
  <si>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</si>
  <si>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</si>
  <si>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</si>
  <si>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</si>
  <si>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</si>
  <si>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</si>
  <si>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</si>
  <si>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</si>
  <si>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</si>
  <si>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</si>
  <si>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</si>
  <si>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</si>
  <si>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</si>
  <si>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</si>
  <si>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</si>
  <si>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</si>
  <si>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</si>
  <si>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</si>
  <si>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</si>
  <si>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</si>
  <si>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</si>
  <si>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</si>
  <si>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</si>
  <si>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</si>
  <si>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</si>
  <si>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</si>
  <si>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</si>
  <si>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</si>
  <si>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</si>
  <si>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</si>
  <si>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</si>
  <si>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</si>
  <si>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</si>
  <si>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</si>
  <si>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</si>
  <si>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</si>
  <si>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</si>
  <si>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</si>
  <si>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</si>
  <si>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</si>
  <si>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</si>
  <si>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</si>
  <si>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</si>
  <si>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</si>
  <si>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</si>
  <si>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</si>
  <si>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</si>
  <si>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</si>
  <si>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</si>
  <si>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</si>
  <si>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</si>
  <si>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</si>
  <si>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</si>
  <si>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</si>
  <si>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</si>
  <si>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</si>
  <si>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</si>
  <si>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</si>
  <si>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</si>
  <si>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</si>
  <si>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</si>
  <si>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</si>
  <si>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</si>
  <si>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</si>
  <si>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</si>
  <si>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</si>
  <si>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</si>
  <si>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</si>
  <si>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</si>
  <si>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</si>
  <si>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</si>
  <si>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</si>
  <si>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</si>
  <si>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</si>
  <si>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</si>
  <si>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</si>
  <si>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</si>
  <si>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</si>
  <si>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</si>
  <si>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</si>
  <si>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</si>
  <si>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</si>
  <si>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</si>
  <si>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</si>
  <si>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</si>
  <si>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</si>
  <si>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</si>
  <si>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</si>
  <si>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</si>
  <si>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</si>
  <si>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</si>
  <si>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</si>
  <si>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</si>
  <si>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</si>
  <si>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</si>
  <si>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</si>
  <si>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</si>
  <si>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</si>
  <si>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</si>
  <si>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</si>
  <si>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</si>
  <si>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</si>
  <si>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</si>
  <si>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</si>
  <si>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</si>
  <si>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</si>
  <si>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</si>
  <si>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</si>
  <si>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</si>
  <si>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</si>
  <si>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</si>
  <si>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</si>
  <si>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</si>
  <si>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</si>
  <si>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</si>
  <si>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</si>
  <si>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</si>
  <si>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</si>
  <si>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</si>
  <si>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</si>
  <si>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</si>
  <si>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</si>
  <si>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</si>
  <si>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</si>
  <si>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</si>
  <si>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</si>
  <si>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</si>
  <si>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</si>
  <si>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</si>
  <si>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</si>
  <si>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</si>
  <si>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</si>
  <si>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</si>
  <si>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</si>
  <si>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</si>
  <si>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</si>
  <si>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</si>
  <si>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</si>
  <si>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</si>
  <si>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</si>
  <si>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</si>
  <si>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</si>
  <si>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</si>
  <si>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</si>
  <si>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</si>
  <si>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</si>
  <si>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</si>
  <si>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</si>
  <si>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</si>
  <si>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</si>
  <si>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</si>
  <si>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</si>
  <si>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</si>
  <si>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</si>
  <si>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</si>
  <si>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</si>
  <si>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</si>
  <si>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</si>
  <si>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</si>
  <si>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</si>
  <si>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</si>
  <si>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</si>
  <si>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</si>
  <si>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</si>
  <si>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</si>
  <si>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</si>
  <si>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</si>
  <si>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</si>
  <si>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</si>
  <si>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</si>
  <si>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</si>
  <si>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</si>
  <si>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</si>
  <si>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</si>
  <si>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</si>
  <si>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</si>
  <si>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</si>
  <si>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</si>
  <si>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</si>
  <si>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</si>
  <si>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</si>
  <si>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</si>
  <si>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</si>
  <si>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</si>
  <si>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</si>
  <si>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</si>
  <si>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</si>
  <si>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</si>
  <si>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</si>
  <si>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</si>
  <si>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</si>
  <si>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</si>
  <si>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</si>
  <si>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</si>
  <si>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</si>
  <si>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</si>
  <si>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</si>
  <si>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</si>
  <si>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</si>
  <si>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</si>
  <si>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</si>
  <si>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</si>
  <si>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</si>
  <si>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</si>
  <si>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</si>
  <si>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</si>
  <si>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</si>
  <si>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</si>
  <si>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</si>
  <si>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</si>
  <si>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</si>
  <si>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</si>
  <si>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</si>
  <si>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</si>
  <si>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</si>
  <si>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</si>
  <si>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</si>
  <si>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</si>
  <si>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</si>
  <si>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</si>
  <si>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</si>
  <si>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</si>
  <si>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</si>
  <si>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</si>
  <si>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</si>
  <si>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</si>
  <si>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</si>
  <si>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</si>
  <si>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</si>
  <si>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</si>
  <si>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</si>
  <si>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</si>
  <si>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</si>
  <si>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</si>
  <si>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</si>
  <si>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</si>
  <si>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</si>
  <si>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</si>
  <si>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</si>
  <si>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</si>
  <si>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</si>
  <si>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</si>
  <si>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</si>
  <si>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</si>
  <si>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</si>
  <si>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</si>
  <si>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</si>
  <si>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</si>
  <si>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</si>
  <si>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</si>
  <si>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</si>
  <si>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</si>
  <si>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</si>
  <si>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</si>
  <si>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</si>
  <si>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</si>
  <si>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</si>
  <si>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</si>
  <si>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</si>
  <si>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</si>
  <si>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</si>
  <si>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</si>
  <si>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</si>
  <si>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</si>
  <si>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</si>
  <si>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</si>
  <si>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</si>
  <si>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</si>
  <si>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</si>
  <si>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</si>
  <si>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</si>
  <si>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</si>
  <si>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</si>
  <si>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</si>
  <si>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</si>
  <si>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</si>
  <si>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</si>
  <si>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</si>
  <si>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</si>
  <si>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</si>
  <si>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</si>
  <si>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</si>
  <si>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</si>
  <si>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</si>
  <si>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</si>
  <si>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</si>
  <si>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</si>
  <si>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</si>
  <si>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</si>
  <si>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</si>
  <si>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</si>
  <si>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</si>
  <si>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</si>
  <si>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</si>
  <si>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</si>
  <si>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</si>
  <si>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</si>
  <si>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</si>
  <si>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</si>
  <si>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</si>
  <si>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</si>
  <si>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</si>
  <si>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</si>
  <si>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</si>
  <si>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</si>
  <si>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</si>
  <si>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</si>
  <si>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</si>
  <si>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</si>
  <si>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</si>
  <si>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</si>
  <si>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</si>
  <si>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</si>
  <si>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</si>
  <si>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</si>
  <si>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</si>
  <si>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</si>
  <si>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</si>
  <si>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</si>
  <si>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</si>
  <si>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</si>
  <si>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</si>
  <si>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</si>
  <si>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</si>
  <si>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</si>
  <si>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</si>
  <si>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</si>
  <si>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</si>
  <si>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</si>
  <si>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</si>
  <si>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</si>
  <si>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</si>
  <si>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</si>
  <si>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</si>
  <si>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</si>
  <si>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</si>
  <si>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</si>
  <si>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</si>
  <si>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</si>
  <si>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</si>
  <si>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</si>
  <si>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</si>
  <si>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</si>
  <si>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</si>
  <si>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</si>
  <si>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</si>
  <si>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</si>
  <si>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</si>
  <si>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</si>
  <si>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</si>
  <si>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</si>
  <si>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</si>
  <si>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</si>
  <si>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</si>
  <si>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</si>
  <si>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</si>
  <si>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</si>
  <si>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</si>
  <si>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</si>
  <si>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</si>
  <si>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</si>
  <si>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</si>
  <si>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</si>
  <si>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</si>
  <si>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</si>
  <si>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</si>
  <si>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</si>
  <si>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</si>
  <si>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</si>
  <si>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</si>
  <si>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</si>
  <si>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</si>
  <si>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</si>
  <si>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</si>
  <si>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</si>
  <si>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</si>
  <si>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</si>
  <si>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</si>
  <si>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</si>
  <si>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</si>
  <si>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</si>
  <si>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</si>
  <si>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</si>
  <si>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</si>
  <si>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</si>
  <si>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</si>
  <si>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</si>
  <si>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</si>
  <si>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</si>
  <si>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</si>
  <si>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</si>
  <si>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</si>
  <si>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</si>
  <si>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</si>
  <si>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</si>
  <si>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</si>
  <si>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</si>
  <si>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</si>
  <si>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</si>
  <si>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</si>
  <si>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</si>
  <si>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</si>
  <si>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</si>
  <si>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</si>
  <si>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</si>
  <si>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</si>
  <si>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</si>
  <si>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</si>
  <si>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</si>
  <si>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</si>
  <si>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</si>
  <si>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</si>
  <si>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</si>
  <si>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</si>
  <si>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</si>
  <si>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</si>
  <si>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</si>
  <si>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</si>
  <si>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</si>
  <si>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</si>
  <si>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</si>
  <si>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</si>
  <si>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</si>
  <si>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</si>
  <si>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</si>
  <si>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</si>
  <si>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</si>
  <si>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</si>
  <si>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</si>
  <si>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</si>
  <si>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</si>
  <si>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</si>
  <si>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</si>
  <si>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</si>
  <si>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</si>
  <si>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</si>
  <si>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</si>
  <si>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</si>
  <si>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</si>
  <si>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</si>
  <si>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</si>
  <si>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</si>
  <si>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</si>
  <si>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</si>
  <si>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</si>
  <si>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</si>
  <si>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</si>
  <si>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</si>
  <si>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</si>
  <si>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</si>
  <si>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</si>
  <si>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</si>
  <si>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</si>
  <si>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</si>
  <si>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</si>
  <si>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</si>
  <si>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</si>
  <si>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</si>
  <si>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</si>
  <si>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</si>
  <si>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</si>
  <si>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</si>
  <si>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</si>
  <si>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</si>
  <si>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</si>
  <si>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</si>
  <si>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</si>
  <si>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</si>
  <si>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</si>
  <si>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</si>
  <si>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</si>
  <si>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</si>
  <si>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</si>
  <si>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</si>
  <si>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</si>
  <si>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</si>
  <si>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</si>
  <si>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</si>
  <si>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</si>
  <si>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</si>
  <si>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</si>
  <si>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</si>
  <si>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</si>
  <si>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</si>
  <si>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</si>
  <si>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</si>
  <si>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</si>
  <si>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</si>
  <si>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</si>
  <si>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</si>
  <si>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</si>
  <si>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</si>
  <si>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</si>
  <si>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</si>
  <si>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</si>
  <si>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</si>
  <si>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</si>
  <si>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</si>
  <si>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</si>
  <si>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</si>
  <si>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</si>
  <si>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</si>
  <si>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</si>
  <si>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</si>
  <si>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</si>
  <si>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</si>
  <si>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</si>
  <si>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</si>
  <si>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</si>
  <si>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</si>
  <si>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</si>
  <si>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</si>
  <si>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</si>
  <si>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</si>
  <si>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</si>
  <si>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</si>
  <si>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</si>
  <si>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</si>
  <si>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</si>
  <si>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</si>
  <si>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</si>
  <si>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</si>
  <si>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</si>
  <si>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</si>
  <si>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</si>
  <si>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</si>
  <si>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</si>
  <si>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</si>
  <si>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</si>
  <si>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</si>
  <si>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</si>
  <si>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</si>
  <si>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</si>
  <si>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</si>
  <si>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</si>
  <si>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</si>
  <si>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</si>
  <si>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</si>
  <si>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</si>
  <si>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</si>
  <si>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</si>
  <si>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</si>
  <si>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</si>
  <si>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</si>
  <si>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</si>
  <si>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</si>
  <si>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</si>
  <si>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</si>
  <si>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</si>
  <si>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</si>
  <si>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</si>
  <si>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</si>
  <si>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</si>
  <si>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</si>
  <si>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</si>
  <si>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</si>
  <si>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</si>
  <si>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</si>
  <si>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</si>
  <si>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</si>
  <si>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</si>
  <si>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</si>
  <si>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</si>
  <si>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</si>
  <si>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</si>
  <si>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</si>
  <si>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</si>
  <si>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</si>
  <si>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</si>
  <si>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</si>
  <si>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</si>
  <si>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</si>
  <si>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</si>
  <si>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</si>
  <si>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</si>
  <si>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</si>
  <si>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</si>
  <si>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</si>
  <si>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</si>
  <si>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</si>
  <si>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</si>
  <si>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</si>
  <si>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</si>
  <si>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</si>
  <si>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</si>
  <si>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</si>
  <si>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</si>
  <si>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</si>
  <si>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</si>
  <si>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</si>
  <si>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</si>
  <si>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</si>
  <si>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</si>
  <si>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</si>
  <si>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</si>
  <si>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</si>
  <si>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</si>
  <si>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</si>
  <si>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</si>
  <si>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</si>
  <si>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</si>
  <si>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</si>
  <si>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</si>
  <si>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</si>
  <si>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</si>
  <si>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</si>
  <si>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</si>
  <si>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</si>
  <si>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</si>
  <si>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</si>
  <si>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</si>
  <si>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</si>
  <si>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</si>
  <si>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</si>
  <si>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</si>
  <si>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</si>
  <si>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</si>
  <si>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</si>
  <si>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</si>
  <si>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</si>
  <si>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</si>
  <si>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</si>
  <si>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</si>
  <si>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</si>
  <si>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</si>
  <si>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</si>
  <si>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</si>
  <si>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</si>
  <si>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</si>
  <si>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</si>
  <si>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</si>
  <si>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</si>
  <si>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</si>
  <si>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</si>
  <si>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</si>
  <si>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</si>
  <si>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</si>
  <si>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</si>
  <si>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</si>
  <si>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</si>
  <si>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</si>
  <si>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</si>
  <si>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</si>
  <si>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</si>
  <si>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</si>
  <si>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</si>
  <si>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</si>
  <si>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</si>
  <si>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</si>
  <si>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</si>
  <si>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</si>
  <si>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</si>
  <si>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</si>
  <si>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</si>
  <si>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</si>
  <si>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</si>
  <si>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</si>
  <si>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</si>
  <si>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</si>
  <si>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</si>
  <si>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</si>
  <si>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</si>
  <si>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</si>
  <si>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</si>
  <si>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</si>
  <si>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</si>
  <si>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</si>
  <si>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</si>
  <si>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</si>
  <si>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</si>
  <si>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</si>
  <si>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</si>
  <si>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</si>
  <si>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</si>
  <si>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</si>
  <si>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</si>
  <si>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</si>
  <si>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</si>
  <si>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</si>
  <si>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</si>
  <si>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</si>
  <si>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</si>
  <si>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</si>
  <si>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</si>
  <si>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</si>
  <si>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</si>
  <si>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</si>
  <si>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</si>
  <si>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</si>
  <si>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</si>
  <si>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</si>
  <si>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</si>
  <si>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</si>
  <si>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</si>
  <si>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</si>
  <si>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</si>
  <si>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</si>
  <si>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</si>
  <si>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</si>
  <si>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</si>
  <si>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</si>
  <si>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</si>
  <si>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</si>
  <si>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</si>
  <si>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</si>
  <si>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</si>
  <si>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</si>
  <si>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</si>
  <si>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</si>
  <si>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</si>
  <si>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</si>
  <si>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</si>
  <si>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</si>
  <si>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</si>
  <si>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</si>
  <si>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</si>
  <si>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</si>
  <si>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</si>
  <si>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</si>
  <si>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</si>
  <si>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</si>
  <si>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</si>
  <si>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</si>
  <si>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</si>
  <si>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</si>
  <si>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</si>
  <si>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</si>
  <si>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</si>
  <si>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</si>
  <si>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</si>
  <si>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</si>
  <si>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</si>
  <si>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</si>
  <si>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</si>
  <si>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</si>
  <si>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</si>
  <si>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</si>
  <si>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</si>
  <si>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</si>
  <si>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</si>
  <si>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</si>
  <si>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</si>
  <si>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</si>
  <si>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</si>
  <si>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</si>
  <si>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</si>
  <si>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</si>
  <si>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</si>
  <si>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</si>
  <si>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</si>
  <si>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</si>
  <si>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</si>
  <si>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</si>
  <si>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</si>
  <si>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</si>
  <si>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</si>
  <si>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</si>
  <si>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</si>
  <si>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</si>
  <si>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</si>
  <si>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</si>
  <si>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</si>
  <si>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</si>
  <si>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</si>
  <si>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</si>
  <si>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</si>
  <si>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</si>
  <si>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</si>
  <si>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</si>
  <si>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</si>
  <si>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</si>
  <si>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</si>
  <si>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</si>
  <si>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</si>
  <si>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</si>
  <si>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</si>
  <si>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</si>
  <si>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</si>
  <si>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</si>
  <si>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</si>
  <si>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</si>
  <si>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</si>
  <si>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</si>
  <si>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</si>
  <si>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</si>
  <si>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</si>
  <si>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</si>
  <si>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</si>
  <si>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</si>
  <si>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</si>
  <si>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</si>
  <si>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</si>
  <si>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</si>
  <si>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</si>
  <si>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</si>
  <si>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</si>
  <si>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</si>
  <si>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</si>
  <si>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</si>
  <si>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</si>
  <si>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</si>
  <si>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</si>
  <si>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</si>
  <si>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</si>
  <si>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</si>
  <si>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</si>
  <si>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</si>
  <si>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</si>
  <si>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</si>
  <si>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</si>
  <si>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</si>
  <si>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</si>
  <si>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</si>
  <si>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</si>
  <si>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</si>
  <si>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</si>
  <si>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</si>
  <si>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</si>
  <si>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</si>
  <si>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</si>
  <si>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</si>
  <si>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</si>
  <si>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</si>
  <si>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</si>
  <si>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</si>
  <si>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</si>
  <si>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</si>
  <si>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</si>
  <si>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</si>
  <si>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</si>
  <si>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</si>
  <si>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</si>
  <si>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</si>
  <si>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</si>
  <si>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</si>
  <si>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</si>
  <si>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</si>
  <si>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</si>
  <si>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</si>
  <si>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</si>
  <si>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</si>
  <si>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</si>
  <si>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</si>
  <si>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</si>
  <si>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</si>
  <si>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</si>
  <si>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</si>
  <si>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</si>
  <si>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</si>
  <si>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</si>
  <si>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</si>
  <si>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</si>
  <si>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</si>
  <si>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</si>
  <si>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</si>
  <si>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</si>
  <si>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</si>
  <si>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</si>
  <si>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</si>
  <si>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</si>
  <si>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</si>
  <si>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</si>
  <si>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</si>
  <si>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</si>
  <si>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</si>
  <si>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</si>
  <si>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</si>
  <si>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</si>
  <si>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</si>
  <si>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</si>
  <si>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</si>
  <si>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</si>
  <si>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</si>
  <si>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</si>
  <si>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</si>
  <si>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</si>
  <si>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</si>
  <si>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</si>
  <si>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</si>
  <si>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</si>
  <si>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</si>
  <si>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</si>
  <si>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</si>
  <si>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</si>
  <si>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</si>
  <si>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</si>
  <si>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</si>
  <si>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</si>
  <si>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</si>
  <si>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</si>
  <si>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</si>
  <si>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</si>
  <si>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</si>
  <si>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</si>
  <si>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</si>
  <si>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</si>
  <si>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</si>
  <si>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</si>
  <si>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</si>
  <si>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</si>
  <si>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</si>
  <si>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</si>
  <si>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</si>
  <si>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</si>
  <si>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</si>
  <si>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</si>
  <si>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</si>
  <si>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</si>
  <si>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</si>
  <si>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</si>
  <si>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</si>
  <si>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</si>
  <si>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</si>
  <si>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</si>
  <si>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</si>
  <si>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</si>
  <si>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</si>
  <si>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</si>
  <si>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</si>
  <si>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</si>
  <si>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</si>
  <si>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</si>
  <si>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</si>
  <si>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</si>
  <si>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</si>
  <si>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</si>
  <si>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</si>
  <si>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</si>
  <si>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</si>
  <si>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</si>
  <si>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</si>
  <si>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</si>
  <si>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</si>
  <si>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</si>
  <si>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</si>
  <si>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</si>
  <si>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</si>
  <si>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</si>
  <si>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</si>
  <si>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</si>
  <si>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</si>
  <si>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</si>
  <si>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</si>
  <si>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</si>
  <si>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</si>
  <si>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</si>
  <si>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</si>
  <si>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</si>
  <si>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</si>
  <si>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</si>
  <si>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</si>
  <si>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</si>
  <si>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</si>
  <si>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</si>
  <si>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</si>
  <si>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</si>
  <si>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</si>
  <si>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</si>
  <si>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</si>
  <si>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</si>
  <si>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</si>
  <si>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</si>
  <si>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</si>
  <si>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</si>
  <si>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</si>
  <si>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</si>
  <si>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</si>
  <si>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</si>
  <si>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</si>
  <si>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</si>
  <si>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</si>
  <si>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</si>
  <si>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</si>
  <si>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</si>
  <si>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</si>
  <si>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</si>
  <si>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</si>
  <si>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</si>
  <si>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</si>
  <si>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</si>
  <si>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</si>
  <si>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</si>
  <si>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</si>
  <si>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</si>
  <si>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</si>
  <si>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</si>
  <si>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</si>
  <si>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</si>
  <si>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</si>
  <si>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</si>
  <si>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</si>
  <si>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</si>
  <si>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</si>
  <si>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</si>
  <si>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</si>
  <si>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</si>
  <si>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</si>
  <si>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</si>
  <si>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</si>
  <si>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</si>
  <si>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</si>
  <si>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</si>
  <si>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</si>
  <si>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</si>
  <si>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</si>
  <si>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</si>
  <si>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</si>
  <si>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</si>
  <si>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</si>
  <si>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</si>
  <si>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</si>
  <si>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</si>
  <si>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</si>
  <si>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</si>
  <si>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</si>
  <si>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</si>
  <si>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</si>
  <si>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</si>
  <si>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</si>
  <si>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</si>
  <si>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</si>
  <si>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</si>
  <si>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</si>
  <si>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</si>
  <si>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</si>
  <si>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</si>
  <si>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</si>
  <si>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</si>
  <si>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</si>
  <si>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</si>
  <si>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</si>
  <si>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</si>
  <si>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</si>
  <si>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</si>
  <si>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</si>
  <si>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</si>
  <si>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</si>
  <si>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</si>
  <si>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</si>
  <si>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</si>
  <si>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</si>
  <si>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</si>
  <si>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</si>
  <si>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</si>
  <si>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</si>
  <si>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</si>
  <si>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</si>
  <si>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</si>
  <si>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</si>
  <si>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</si>
  <si>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</si>
  <si>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</si>
  <si>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</si>
  <si>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</si>
  <si>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</si>
  <si>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</si>
  <si>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</si>
  <si>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</si>
  <si>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</si>
  <si>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</si>
  <si>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</si>
  <si>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</si>
  <si>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</si>
  <si>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</si>
  <si>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</si>
  <si>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</si>
  <si>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</si>
  <si>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</si>
  <si>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</si>
  <si>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</si>
  <si>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</si>
  <si>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</si>
  <si>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</si>
  <si>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</si>
  <si>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</si>
  <si>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</si>
  <si>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</si>
  <si>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</si>
  <si>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</si>
  <si>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</si>
  <si>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</si>
  <si>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</si>
  <si>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</si>
  <si>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</si>
  <si>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</si>
  <si>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</si>
  <si>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</si>
  <si>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</si>
  <si>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</si>
  <si>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</si>
  <si>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</si>
  <si>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</si>
  <si>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</si>
  <si>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</si>
  <si>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</si>
  <si>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</si>
  <si>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</si>
  <si>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</si>
  <si>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</si>
  <si>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</si>
  <si>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</si>
  <si>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</si>
  <si>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</si>
  <si>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</si>
  <si>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</si>
  <si>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</si>
  <si>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</si>
  <si>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</si>
  <si>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</si>
  <si>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</si>
  <si>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</si>
  <si>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</si>
  <si>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</si>
  <si>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</si>
  <si>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</si>
  <si>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</si>
  <si>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</si>
  <si>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</si>
  <si>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</si>
  <si>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</si>
  <si>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</si>
  <si>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</si>
  <si>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</si>
  <si>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</si>
  <si>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</si>
  <si>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</si>
  <si>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</si>
  <si>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</si>
  <si>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</si>
  <si>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</si>
  <si>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</si>
  <si>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</si>
  <si>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</si>
  <si>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</si>
  <si>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</si>
  <si>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</si>
  <si>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</si>
  <si>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</si>
  <si>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</si>
  <si>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</si>
  <si>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</si>
  <si>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</si>
  <si>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</si>
  <si>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</si>
  <si>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</si>
  <si>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</si>
  <si>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</si>
  <si>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</si>
  <si>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</si>
  <si>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</si>
  <si>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</si>
  <si>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</si>
  <si>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</si>
  <si>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</si>
  <si>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</si>
  <si>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</si>
  <si>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</si>
  <si>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</si>
  <si>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</si>
  <si>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</si>
  <si>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</si>
  <si>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</si>
  <si>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</si>
  <si>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</si>
  <si>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</si>
  <si>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</si>
  <si>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</si>
  <si>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</si>
  <si>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</si>
  <si>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</si>
  <si>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</si>
  <si>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</si>
  <si>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</si>
  <si>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</si>
  <si>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</si>
  <si>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</si>
  <si>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</si>
  <si>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</si>
  <si>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</si>
  <si>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</si>
  <si>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</si>
  <si>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</si>
  <si>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</si>
  <si>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</si>
  <si>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</si>
  <si>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</si>
  <si>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</si>
  <si>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</si>
  <si>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</si>
  <si>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</si>
  <si>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</si>
  <si>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</si>
  <si>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</si>
  <si>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</si>
  <si>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</si>
  <si>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</si>
  <si>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</si>
  <si>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</si>
  <si>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</si>
  <si>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</si>
  <si>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</si>
  <si>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</si>
  <si>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</si>
  <si>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</si>
  <si>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</si>
  <si>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</si>
  <si>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</si>
  <si>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</si>
  <si>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</si>
  <si>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</si>
  <si>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</si>
  <si>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</si>
  <si>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</si>
  <si>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</si>
  <si>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</si>
  <si>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</si>
  <si>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</si>
  <si>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</si>
  <si>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</si>
  <si>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</si>
  <si>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</si>
  <si>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</si>
  <si>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</si>
  <si>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</si>
  <si>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</si>
  <si>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</si>
  <si>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</si>
  <si>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</si>
  <si>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</si>
  <si>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</si>
  <si>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</si>
  <si>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</si>
  <si>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</si>
  <si>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</si>
  <si>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</si>
  <si>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</si>
  <si>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</si>
  <si>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</si>
  <si>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</si>
  <si>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</si>
  <si>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</si>
  <si>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</si>
  <si>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</si>
  <si>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</si>
  <si>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</si>
  <si>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</si>
  <si>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</si>
  <si>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</si>
  <si>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</si>
  <si>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</si>
  <si>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</si>
  <si>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</si>
  <si>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</si>
  <si>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</si>
  <si>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PCM-20251119-00000383</t>
  </si>
  <si>
    <t>ETA 50 min</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</si>
  <si>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</si>
  <si>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</si>
  <si>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</si>
  <si>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</si>
  <si>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</si>
  <si>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80 mins</t>
  </si>
  <si>
    <t>NO PCM</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</si>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</sst>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22" fontId="20"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5" totalsRowShown="0" headerRowDxfId="15" dataDxfId="14" headerRowBorderDxfId="12" tableBorderDxfId="13">
  <autoFilter ref="A1:L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317.34953321759531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45980.297959143521</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45980.297959143521</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45980.297959143521</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45980.297959143521</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45980.297959143521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45980.297959143521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45980.297959143521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45980.297959143521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45980.297959143521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45980.297959143521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45980.297959143521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45980.297959143521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45980.297959143521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45980.297959143521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45980.297959143521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45980.297959143521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45980.297959143521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45980.297959143521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45980.297959143521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45980.297959143521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45980.297959143521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45980.297959143521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45980.297959143521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45980.297959143521</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45980.297959143521</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45980.297959143521</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45980.297959143521</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45980.297959143521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45980.297959143521</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45980.297959143521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45980.297959143521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45980.297959143521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45980.297959143521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45980.297959143521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45980.297959143521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45980.297959143521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45980.297959143521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45980.297959143521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45980.297959143521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45980.297959143521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45980.297959143521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45980.297959143521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45980.297959143521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45980.297959143521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45980.297959143521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45980.297959143521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45980.297959143521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45980.297959143521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45980.297959143521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45980.297959143521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45980.297959143521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45980.297959143521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45980.297959143521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45980.297959143521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45980.297959143521</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272B977-2EC4-4D46-9485-C69561343CD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155.29812118055997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3</v>
      </c>
      <c r="D4" s="61" t="s">
        <v>38844</v>
      </c>
      <c r="E4" s="84" t="s">
        <v>39021</v>
      </c>
      <c r="F4" s="140">
        <v>45980.198969907404</v>
      </c>
      <c r="G4" s="75">
        <f ca="1">IFERROR(NOW()-F4,"-")</f>
        <v>9.8989236117631663E-2</v>
      </c>
      <c r="H4" s="140">
        <v>45980.18855324074</v>
      </c>
      <c r="I4" s="18" t="str">
        <f>IFERROR(VLOOKUP(D4,DB!A:F,6,0),"")</f>
        <v>Power cube</v>
      </c>
      <c r="J4" s="18" t="str">
        <f>IFERROR(VLOOKUP(D4,DB!A:G,7,0),"")</f>
        <v>Good+No BB Design</v>
      </c>
      <c r="K4" s="61"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61"/>
    </row>
    <row r="5" spans="1:88" ht="31.5" customHeight="1">
      <c r="A5" s="101"/>
      <c r="B5" s="18" t="str">
        <f>IFERROR(VLOOKUP(D5,DB!A:K,11,0),"")</f>
        <v/>
      </c>
      <c r="C5" s="18"/>
      <c r="D5" s="18"/>
      <c r="E5" s="102"/>
      <c r="F5" s="103"/>
      <c r="G5" s="104">
        <f ca="1">IFERROR(NOW()-F5,"-")</f>
        <v>45980.297959143521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45980.297959143521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45980.297959143521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45980.297959143521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45980.297959143521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45980.297959143521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45980.297959143521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45980.297959143521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45980.297959143521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45980.297959143521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45980.297959143521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45980.297959143521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45980.297959143521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45980.297959143521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45980.297959143521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45980.297959143521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45980.297959143521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45980.297959143521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45980.297959143521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45980.297959143521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45980.297959143521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45980.297959143521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45980.297959143521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45980.297959143521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45980.297959143521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45980.297959143521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45980.297959143521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45980.297959143521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45980.297959143521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45980.297959143521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45980.297959143521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45980.297959143521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45980.297959143521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45980.297959143521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45980.297959143521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45980.297959143521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45980.297959143521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45980.297959143521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45980.297959143521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45980.297959143521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45980.297959143521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45980.297959143521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45980.297959143521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45980.297959143521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45980.297959143521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45980.297959143521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45980.297959143521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45980.297959143521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45980.297959143521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45980.297959143521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45980.297959143521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45980.297959143521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45980.297959143521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45980.297959143521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45980.297959143521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45980.297959143521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45980.297959143521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45980.297959143521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45980.297959143521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45980.297959143521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45980.297959143521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45980.297959143521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45980.297959143521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45980.297959143521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45980.297959143521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45980.297959143521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45980.297959143521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45980.297959143521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45980.297959143521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45980.297959143521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45980.297959143521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45980.297959143521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45980.297959143521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45980.297959143521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45980.297959143521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45980.297959143521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45980.297959143521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45980.297959143521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45980.297959143521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45980.297959143521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45980.297959143521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45980.297959143521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45980.297959143521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45980.297959143521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45980.297959143521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45980.297959143521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45980.297959143521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45980.297959143521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45980.297959143521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45980.297959143521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45980.297959143521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45980.297959143521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45980.297959143521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45980.297959143521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45980.297959143521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45980.297959143521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45980.297959143521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45980.297959143521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45980.297959143521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45980.297959143521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45980.297959143521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45980.297959143521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45980.297959143521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45980.297959143521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45980.297959143521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45980.297959143521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45980.297959143521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45980.297959143521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45980.297959143521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45980.297959143521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45980.297959143521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45980.297959143521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45980.297959143521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45980.297959143521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45980.297959143521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45980.297959143521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45980.297959143521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45980.297959143521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45980.297959143521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45980.297959143521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45980.297959143521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45980.297959143521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45980.297959143521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45980.297959143521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45980.297959143521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45980.297959143521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45980.297959143521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45980.297959143521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45980.297959143521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45980.297959143521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45980.297959143521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45980.297959143521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45980.297959143521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45980.297959143521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45980.297959143521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45980.297959143521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45980.297959143521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45980.297959143521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45980.297959143521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45980.297959143521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45980.297959143521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45980.297959143521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45980.297959143521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45980.297959143521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45980.297959143521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45980.297959143521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45980.297959143521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45980.297959143521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45980.297959143521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45980.297959143521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45980.297959143521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45980.297959143521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45980.297959143521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45980.297959143521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45980.297959143521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45980.297959143521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45980.297959143521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45980.297959143521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45980.297959143521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45980.297959143521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45980.297959143521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45980.297959143521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45980.297959143521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45980.297959143521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45980.297959143521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45980.297959143521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45980.297959143521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45980.297959143521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45980.297959143521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45980.297959143521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45980.297959143521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45980.297959143521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45980.297959143521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45980.297959143521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45980.297959143521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45980.297959143521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45980.297959143521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45980.297959143521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45980.297959143521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45980.297959143521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45980.297959143521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45980.297959143521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45980.297959143521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45980.297959143521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45980.297959143521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45980.297959143521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45980.297959143521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45980.297959143521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45980.297959143521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45980.297959143521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45980.297959143521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45980.297959143521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45980.297959143521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45980.297959143521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45980.297959143521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45980.297959143521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45980.297959143521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45980.297959143521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45980.297959143521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45980.297959143521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45980.297959143521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45980.297959143521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45980.297959143521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45980.297959143521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45980.297959143521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45980.297959143521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45980.297959143521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45980.297959143521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45980.297959143521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45980.297959143521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45980.297959143521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45980.297959143521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45980.297959143521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45980.297959143521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45980.297959143521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45980.297959143521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45980.297959143521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45980.297959143521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45980.297959143521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45980.297959143521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45980.297959143521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45980.297959143521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45980.297959143521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45980.297959143521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45980.297959143521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45980.297959143521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45980.297959143521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45980.297959143521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45980.297959143521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45980.297959143521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45980.297959143521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45980.297959143521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45980.297959143521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45980.297959143521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45980.297959143521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45980.297959143521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45980.297959143521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45980.297959143521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45980.297959143521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45980.297959143521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45980.297959143521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45980.297959143521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45980.297959143521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45980.297959143521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45980.297959143521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45980.297959143521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45980.297959143521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45980.297959143521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45980.297959143521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45980.297959143521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45980.297959143521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45980.297959143521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45980.297959143521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45980.297959143521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45980.297959143521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45980.297959143521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45980.297959143521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45980.297959143521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45980.297959143521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45980.297959143521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45980.297959143521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45980.297959143521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45980.297959143521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45980.297959143521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45980.297959143521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45980.297959143521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45980.297959143521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45980.297959143521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45980.297959143521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45980.297959143521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45980.297959143521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45980.297959143521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45980.297959143521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45980.297959143521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45980.297959143521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45980.297959143521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45980.297959143521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45980.297959143521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45980.297959143521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45980.297959143521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45980.297959143521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45980.297959143521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45980.297959143521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45980.297959143521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45980.297959143521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45980.297959143521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45980.297959143521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45980.297959143521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45980.297959143521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45980.297959143521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45980.297959143521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45980.297959143521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45980.297959143521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45980.297959143521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45980.297959143521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45980.297959143521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45980.297959143521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45980.297959143521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45980.297959143521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45980.297959143521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45980.297959143521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45980.297959143521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45980.297959143521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45980.297959143521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45980.297959143521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45980.297959143521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45980.297959143521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45980.297959143521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45980.297959143521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45980.297959143521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45980.297959143521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45980.297959143521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45980.297959143521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45980.297959143521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45980.297959143521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45980.297959143521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45980.297959143521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45980.297959143521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45980.297959143521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45980.297959143521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45980.297959143521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45980.297959143521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45980.297959143521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45980.297959143521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45980.297959143521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45980.297959143521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45980.297959143521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45980.297959143521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45980.297959143521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45980.297959143521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45980.297959143521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45980.297959143521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45980.297959143521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45980.297959143521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45980.297959143521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45980.297959143521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45980.297959143521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45980.297959143521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45980.297959143521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45980.297959143521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45980.297959143521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45980.297959143521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45980.297959143521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45980.297959143521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45980.297959143521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45980.297959143521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45980.297959143521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45980.297959143521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45980.297959143521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45980.297959143521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45980.297959143521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45980.297959143521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45980.297959143521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45980.297959143521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45980.297959143521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45980.297959143521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45980.297959143521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45980.297959143521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45980.297959143521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45980.297959143521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45980.297959143521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45980.297959143521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45980.297959143521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45980.297959143521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45980.297959143521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45980.297959143521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45980.297959143521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45980.297959143521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45980.297959143521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45980.297959143521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45980.297959143521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45980.297959143521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45980.297959143521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45980.297959143521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45980.297959143521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45980.297959143521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45980.297959143521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45980.297959143521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45980.297959143521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45980.297959143521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45980.297959143521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45980.297959143521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45980.297959143521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45980.297959143521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45980.297959143521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45980.297959143521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45980.297959143521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45980.297959143521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45980.297959143521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45980.297959143521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45980.297959143521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45980.297959143521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45980.297959143521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45980.297959143521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45980.297959143521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45980.297959143521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45980.297959143521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45980.297959143521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45980.297959143521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45980.297959143521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45980.297959143521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45980.297959143521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45980.297959143521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45980.297959143521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45980.297959143521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45980.297959143521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45980.297959143521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45980.297959143521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45980.297959143521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45980.297959143521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45980.297959143521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45980.297959143521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45980.297959143521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45980.297959143521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45980.297959143521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45980.297959143521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45980.297959143521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45980.297959143521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45980.297959143521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45980.297959143521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45980.297959143521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45980.297959143521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45980.297959143521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45980.297959143521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45980.297959143521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45980.297959143521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45980.297959143521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45980.297959143521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45980.297959143521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45980.297959143521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45980.297959143521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45980.297959143521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45980.297959143521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45980.297959143521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45980.297959143521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45980.297959143521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45980.297959143521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45980.297959143521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45980.297959143521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45980.297959143521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45980.297959143521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45980.297959143521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45980.297959143521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45980.297959143521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45980.297959143521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45980.297959143521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45980.297959143521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45980.297959143521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45980.297959143521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45980.297959143521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45980.297959143521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45980.297959143521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45980.297959143521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45980.297959143521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45980.297959143521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45980.297959143521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45980.297959143521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45980.297959143521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45980.297959143521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45980.297959143521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45980.297959143521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45980.297959143521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45980.297959143521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45980.297959143521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45980.297959143521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45980.297959143521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45980.297959143521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45980.297959143521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45980.297959143521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45980.297959143521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45980.297959143521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45980.297959143521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45980.297959143521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45980.297959143521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45980.297959143521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45980.297959143521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45980.297959143521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45980.297959143521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45980.297959143521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45980.297959143521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45980.297959143521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45980.297959143521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45980.297959143521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45980.297959143521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45980.297959143521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45980.297959143521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45980.297959143521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45980.297959143521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45980.297959143521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45980.297959143521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45980.297959143521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45980.297959143521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45980.297959143521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45980.297959143521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45980.297959143521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45980.297959143521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45980.297959143521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45980.297959143521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45980.297959143521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45980.297959143521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45980.297959143521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45980.297959143521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45980.297959143521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45980.297959143521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45980.297959143521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45980.297959143521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45980.297959143521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45980.297959143521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45980.297959143521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45980.297959143521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45980.297959143521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45980.297959143521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45980.297959143521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45980.297959143521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45980.297959143521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45980.297959143521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45980.297959143521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45980.297959143521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45980.297959143521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45980.297959143521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45980.297959143521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45980.297959143521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45980.297959143521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45980.297959143521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45980.297959143521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45980.297959143521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45980.297959143521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45980.297959143521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45980.297959143521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45980.297959143521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45980.297959143521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45980.297959143521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45980.297959143521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45980.297959143521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45980.297959143521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45980.297959143521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45980.297959143521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45980.297959143521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45980.297959143521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45980.297959143521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45980.297959143521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45980.297959143521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45980.297959143521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45980.297959143521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45980.297959143521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45980.297959143521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45980.297959143521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45980.297959143521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45980.297959143521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45980.297959143521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45980.297959143521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45980.297959143521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45980.297959143521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45980.297959143521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45980.297959143521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45980.297959143521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45980.297959143521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45980.297959143521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45980.297959143521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45980.297959143521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45980.297959143521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45980.297959143521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45980.297959143521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45980.297959143521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45980.297959143521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45980.297959143521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45980.297959143521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45980.297959143521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45980.297959143521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45980.297959143521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45980.297959143521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45980.297959143521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45980.297959143521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45980.297959143521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45980.297959143521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45980.297959143521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45980.297959143521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45980.297959143521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45980.297959143521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45980.297959143521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45980.297959143521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45980.297959143521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45980.297959143521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45980.297959143521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45980.297959143521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45980.297959143521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45980.297959143521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45980.297959143521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45980.297959143521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45980.297959143521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45980.297959143521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45980.297959143521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45980.297959143521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45980.297959143521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45980.297959143521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45980.297959143521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45980.297959143521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45980.297959143521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45980.297959143521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45980.297959143521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45980.297959143521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45980.297959143521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45980.297959143521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45980.297959143521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45980.297959143521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45980.297959143521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45980.297959143521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45980.297959143521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45980.297959143521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45980.297959143521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45980.297959143521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45980.297959143521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45980.297959143521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45980.297959143521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45980.297959143521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45980.297959143521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45980.297959143521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45980.297959143521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45980.297959143521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45980.297959143521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45980.297959143521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45980.297959143521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45980.297959143521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45980.297959143521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45980.297959143521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45980.297959143521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45980.297959143521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45980.297959143521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45980.297959143521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45980.297959143521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45980.297959143521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45980.297959143521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45980.297959143521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45980.297959143521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45980.297959143521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45980.297959143521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45980.297959143521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45980.297959143521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45980.297959143521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45980.297959143521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45980.297959143521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45980.297959143521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45980.297959143521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45980.297959143521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45980.297959143521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45980.297959143521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45980.297959143521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45980.297959143521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45980.297959143521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45980.297959143521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45980.297959143521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45980.297959143521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45980.297959143521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45980.297959143521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45980.297959143521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45980.297959143521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45980.297959143521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45980.297959143521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45980.297959143521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45980.297959143521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45980.297959143521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45980.297959143521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45980.297959143521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45980.297959143521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45980.297959143521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45980.297959143521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45980.297959143521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45980.297959143521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45980.297959143521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45980.297959143521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45980.297959143521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45980.297959143521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45980.297959143521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45980.297959143521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45980.297959143521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45980.297959143521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45980.297959143521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45980.297959143521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45980.297959143521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45980.297959143521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45980.297959143521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45980.297959143521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45980.297959143521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45980.297959143521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45980.297959143521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45980.297959143521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45980.297959143521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45980.297959143521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45980.297959143521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45980.297959143521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45980.297959143521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45980.297959143521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45980.297959143521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45980.297959143521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45980.297959143521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45980.297959143521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45980.297959143521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45980.297959143521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45980.297959143521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45980.297959143521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45980.297959143521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45980.297959143521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45980.297959143521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45980.297959143521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45980.297959143521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45980.297959143521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45980.297959143521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45980.297959143521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45980.297959143521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45980.297959143521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45980.297959143521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45980.297959143521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45980.297959143521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45980.297959143521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45980.297959143521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45980.297959143521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45980.297959143521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45980.297959143521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45980.297959143521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45980.297959143521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45980.297959143521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45980.297959143521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45980.297959143521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45980.297959143521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45980.297959143521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45980.297959143521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45980.297959143521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45980.297959143521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45980.297959143521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45980.297959143521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45980.297959143521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45980.297959143521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45980.297959143521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45980.297959143521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45980.297959143521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45980.297959143521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45980.297959143521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45980.297959143521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45980.297959143521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45980.297959143521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45980.297959143521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45980.297959143521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45980.297959143521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45980.297959143521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45980.297959143521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45980.297959143521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45980.297959143521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45980.297959143521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45980.297959143521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45980.297959143521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45980.297959143521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45980.297959143521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45980.297959143521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45980.297959143521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45980.297959143521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45980.297959143521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45980.297959143521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45980.297959143521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45980.297959143521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45980.297959143521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45980.297959143521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45980.297959143521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45980.297959143521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45980.297959143521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45980.297959143521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45980.297959143521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45980.297959143521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45980.297959143521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45980.297959143521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45980.297959143521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45980.297959143521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45980.297959143521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45980.297959143521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45980.297959143521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45980.297959143521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45980.297959143521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45980.297959143521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45980.297959143521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45980.297959143521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45980.297959143521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45980.297959143521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45980.297959143521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45980.297959143521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45980.297959143521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45980.297959143521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45980.297959143521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45980.297959143521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45980.297959143521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45980.297959143521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45980.297959143521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45980.297959143521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45980.297959143521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45980.297959143521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45980.297959143521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45980.297959143521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45980.297959143521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45980.297959143521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45980.297959143521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45980.297959143521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45980.297959143521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45980.297959143521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45980.297959143521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45980.297959143521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45980.297959143521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45980.297959143521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45980.297959143521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45980.297959143521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45980.297959143521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45980.297959143521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45980.297959143521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45980.297959143521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45980.297959143521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45980.297959143521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45980.297959143521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45980.297959143521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45980.297959143521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45980.297959143521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45980.297959143521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45980.297959143521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45980.297959143521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45980.297959143521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45980.297959143521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45980.297959143521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45980.297959143521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45980.297959143521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45980.297959143521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45980.297959143521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45980.297959143521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45980.297959143521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45980.297959143521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45980.297959143521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45980.297959143521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45980.297959143521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45980.297959143521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45980.297959143521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45980.297959143521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45980.297959143521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45980.297959143521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45980.297959143521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45980.297959143521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45980.297959143521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45980.297959143521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45980.297959143521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45980.297959143521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45980.297959143521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45980.297959143521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45980.297959143521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45980.297959143521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45980.297959143521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45980.297959143521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45980.297959143521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45980.297959143521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45980.297959143521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45980.297959143521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45980.297959143521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45980.297959143521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45980.297959143521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45980.297959143521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45980.297959143521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45980.297959143521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45980.297959143521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45980.297959143521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45980.297959143521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45980.297959143521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45980.297959143521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45980.297959143521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45980.297959143521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45980.297959143521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45980.297959143521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45980.297959143521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45980.297959143521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45980.297959143521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45980.297959143521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45980.297959143521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45980.297959143521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45980.297959143521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45980.297959143521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45980.297959143521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45980.297959143521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45980.297959143521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45980.297959143521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45980.297959143521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45980.297959143521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45980.297959143521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45980.297959143521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45980.297959143521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45980.297959143521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45980.297959143521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45980.297959143521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45980.297959143521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45980.297959143521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45980.297959143521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45980.297959143521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45980.297959143521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45980.297959143521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45980.297959143521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45980.297959143521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45980.297959143521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45980.297959143521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45980.297959143521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45980.297959143521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45980.297959143521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45980.297959143521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45980.297959143521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45980.297959143521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45980.297959143521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45980.297959143521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45980.297959143521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45980.297959143521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45980.297959143521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45980.297959143521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45980.297959143521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45980.297959143521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45980.297959143521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45980.297959143521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45980.297959143521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45980.297959143521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45980.297959143521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45980.297959143521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45980.297959143521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45980.297959143521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45980.297959143521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45980.297959143521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45980.297959143521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45980.297959143521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45980.297959143521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45980.297959143521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45980.297959143521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45980.297959143521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45980.297959143521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45980.297959143521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45980.297959143521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45980.297959143521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45980.297959143521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45980.297959143521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45980.297959143521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45980.297959143521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45980.297959143521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45980.297959143521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45980.297959143521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45980.297959143521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45980.297959143521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45980.297959143521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45980.297959143521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45980.297959143521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45980.297959143521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45980.297959143521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45980.297959143521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45980.297959143521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45980.297959143521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45980.297959143521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45980.297959143521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45980.297959143521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45980.297959143521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45980.297959143521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45980.297959143521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45980.297959143521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45980.297959143521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45980.297959143521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45980.297959143521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45980.297959143521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45980.297959143521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45980.297959143521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45980.297959143521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45980.297959143521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45980.297959143521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45980.297959143521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45980.297959143521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45980.297959143521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45980.297959143521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45980.297959143521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45980.297959143521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45980.297959143521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45980.297959143521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45980.297959143521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45980.297959143521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45980.297959143521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45980.297959143521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45980.297959143521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45980.297959143521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45980.297959143521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45980.297959143521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45980.297959143521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45980.297959143521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45980.297959143521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45980.297959143521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45980.297959143521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45980.297959143521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45980.297959143521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45980.297959143521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45980.297959143521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45980.297959143521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45980.297959143521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45980.297959143521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45980.297959143521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45980.297959143521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45980.297959143521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45980.297959143521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45980.297959143521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45980.297959143521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45980.297959143521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45980.297959143521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45980.297959143521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45980.297959143521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45980.297959143521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45980.297959143521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45980.297959143521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45980.297959143521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45980.297959143521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45980.297959143521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45980.297959143521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45980.297959143521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45980.297959143521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45980.297959143521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45980.297959143521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45980.297959143521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45980.297959143521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45980.297959143521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45980.297959143521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45980.297959143521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45980.297959143521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45980.297959143521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45980.297959143521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45980.297959143521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45980.297959143521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45980.297959143521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45980.297959143521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45980.297959143521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45980.297959143521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45980.297959143521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45980.297959143521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45980.297959143521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45980.297959143521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45980.297959143521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45980.297959143521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45980.297959143521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45980.297959143521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45980.297959143521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45980.297959143521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45980.297959143521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45980.297959143521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45980.297959143521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45980.297959143521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45980.297959143521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45980.297959143521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45980.297959143521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45980.297959143521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45980.297959143521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45980.297959143521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45980.297959143521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45980.297959143521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45980.297959143521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45980.297959143521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45980.297959143521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45980.297959143521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45980.297959143521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45980.297959143521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45980.297959143521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45980.297959143521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45980.297959143521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45980.297959143521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45980.297959143521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45980.297959143521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45980.297959143521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45980.297959143521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45980.297959143521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45980.297959143521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45980.297959143521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45980.297959143521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45980.297959143521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45980.297959143521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45980.297959143521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45980.297959143521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45980.297959143521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45980.297959143521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45980.297959143521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45980.297959143521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45980.297959143521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45980.297959143521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45980.297959143521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45980.297959143521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45980.297959143521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45980.297959143521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45980.297959143521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45980.297959143521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45980.297959143521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45980.297959143521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45980.297959143521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45980.297959143521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45980.297959143521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45980.297959143521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45980.297959143521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45980.297959143521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45980.297959143521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45980.297959143521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45980.297959143521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45980.297959143521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45980.297959143521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45980.297959143521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45980.297959143521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45980.297959143521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45980.297959143521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45980.297959143521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45980.297959143521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45980.297959143521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45980.297959143521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45980.297959143521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45980.297959143521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45980.297959143521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45980.297959143521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45980.297959143521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45980.297959143521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45980.297959143521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45980.297959143521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45980.297959143521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45980.297959143521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45980.297959143521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45980.297959143521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45980.297959143521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45980.297959143521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45980.297959143521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45980.297959143521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45980.297959143521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45980.297959143521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45980.297959143521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45980.297959143521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45980.297959143521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45980.297959143521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45980.297959143521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45980.297959143521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45980.297959143521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45980.297959143521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45980.297959143521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45980.297959143521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45980.297959143521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45980.297959143521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45980.297959143521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45980.297959143521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45980.297959143521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45980.297959143521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45980.297959143521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45980.297959143521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45980.297959143521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45980.297959143521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45980.297959143521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45980.297959143521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45980.297959143521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45980.297959143521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45980.297959143521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45980.297959143521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45980.297959143521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45980.297959143521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45980.297959143521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45980.297959143521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45980.297959143521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45980.297959143521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45980.297959143521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45980.297959143521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45980.297959143521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45980.297959143521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45980.297959143521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45980.297959143521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45980.297959143521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45980.297959143521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45980.297959143521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45980.297959143521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276.81724155092525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0.24507719907705905</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36293</v>
      </c>
      <c r="E4" s="94" t="s">
        <v>39021</v>
      </c>
      <c r="F4" s="95">
        <v>45980.120138888888</v>
      </c>
      <c r="G4" s="96">
        <f ca="1">IFERROR(NOW()-F4,"")</f>
        <v>0.17782025463384343</v>
      </c>
      <c r="H4" s="95">
        <v>45980.114641203705</v>
      </c>
      <c r="I4" s="113" t="str">
        <f>IFERROR(VLOOKUP(D4,DB!A:F,6,0),"")</f>
        <v>Generator-SG</v>
      </c>
      <c r="J4" s="113" t="str">
        <f>IFERROR(VLOOKUP(D4,DB!A:G,7,0),"")</f>
        <v>No BB Shifted</v>
      </c>
      <c r="K4" s="97" t="s">
        <v>39112</v>
      </c>
      <c r="L4" s="91" t="str">
        <f>IFERROR(VLOOKUP(D4,DB!A:I,9,0),"")</f>
        <v>Latis</v>
      </c>
    </row>
    <row r="5" spans="1:16" ht="15" customHeight="1">
      <c r="A5" s="113" t="s">
        <v>39113</v>
      </c>
      <c r="B5" s="113" t="str">
        <f>IFERROR(VLOOKUP(D5,DB!A:K,11,0),"")</f>
        <v>R4</v>
      </c>
      <c r="C5" s="93">
        <v>1</v>
      </c>
      <c r="D5" s="91" t="s">
        <v>36345</v>
      </c>
      <c r="E5" s="94" t="s">
        <v>39021</v>
      </c>
      <c r="F5" s="95"/>
      <c r="G5" s="96">
        <f ca="1">IFERROR(NOW()-F5,"")</f>
        <v>45980.297959143521</v>
      </c>
      <c r="H5" s="95">
        <v>45980.290590277778</v>
      </c>
      <c r="I5" s="113" t="str">
        <f>IFERROR(VLOOKUP(D5,DB!A:F,6,0),"")</f>
        <v>Generator-SG</v>
      </c>
      <c r="J5" s="113" t="str">
        <f>IFERROR(VLOOKUP(D5,DB!A:G,7,0),"")</f>
        <v>No BB Shifted</v>
      </c>
      <c r="K5" s="97" t="s">
        <v>39114</v>
      </c>
      <c r="L5" s="91" t="str">
        <f>IFERROR(VLOOKUP(D5,DB!A:I,9,0),"")</f>
        <v>Latis</v>
      </c>
    </row>
    <row r="6" spans="1:16" ht="15" customHeight="1">
      <c r="A6" s="113" t="s">
        <v>39113</v>
      </c>
      <c r="B6" s="113" t="str">
        <f>IFERROR(VLOOKUP(D6,DB!A:K,11,0),"")</f>
        <v>R4</v>
      </c>
      <c r="C6" s="93">
        <v>3</v>
      </c>
      <c r="D6" s="91" t="s">
        <v>31890</v>
      </c>
      <c r="E6" s="94" t="s">
        <v>39021</v>
      </c>
      <c r="F6" s="95"/>
      <c r="G6" s="96">
        <f ca="1">IFERROR(NOW()-F6,"")</f>
        <v>45980.297959143521</v>
      </c>
      <c r="H6" s="95">
        <v>45980.270844907405</v>
      </c>
      <c r="I6" s="113" t="str">
        <f>IFERROR(VLOOKUP(D6,DB!A:F,6,0),"")</f>
        <v>SCECO</v>
      </c>
      <c r="J6" s="113" t="str">
        <f>IFERROR(VLOOKUP(D6,DB!A:G,7,0),"")</f>
        <v>Dead</v>
      </c>
      <c r="K6" s="97" t="s">
        <v>39114</v>
      </c>
      <c r="L6" s="91" t="str">
        <f>IFERROR(VLOOKUP(D6,DB!A:I,9,0),"")</f>
        <v>Latis</v>
      </c>
    </row>
    <row r="7" spans="1:16" ht="15" customHeight="1">
      <c r="A7" s="113"/>
      <c r="B7" s="113" t="str">
        <f>IFERROR(VLOOKUP(D7,DB!A:K,11,0),"")</f>
        <v/>
      </c>
      <c r="C7" s="93"/>
      <c r="D7" s="91"/>
      <c r="E7" s="94"/>
      <c r="F7" s="95"/>
      <c r="G7" s="96">
        <f ca="1">IFERROR(NOW()-F7,"")</f>
        <v>45980.297959143521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45980.297959143521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45980.297959143521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45980.297959143521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45980.297959143521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45980.297959143521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45980.297959143521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45980.297959143521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45980.297959143521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45980.297959143521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45980.297959143521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45980.297959143521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45980.297959143521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45980.297959143521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45980.297959143521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45980.297959143521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45980.297959143521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45980.297959143521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45980.297959143521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45980.297959143521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45980.297959143521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45980.297959143521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45980.297959143521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45980.297959143521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45980.297959143521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45980.297959143521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45980.297959143521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45980.297959143521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45980.297959143521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45980.297959143521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45980.297959143521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45980.297959143521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45980.297959143521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45980.297959143521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45980.297959143521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45980.297959143521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45980.297959143521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45980.297959143521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45980.297959143521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45980.297959143521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45980.297959143521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45980.297959143521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45980.297959143521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45980.297959143521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45980.297959143521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45980.297959143521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45980.297959143521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45980.297959143521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45980.297959143521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45980.297959143521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45980.297959143521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45980.297959143521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45980.297959143521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45980.297959143521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45980.297959143521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45980.297959143521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45980.297959143521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45980.297959143521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45980.297959143521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45980.297959143521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45980.297959143521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45980.297959143521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45980.297959143521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45980.297959143521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45980.297959143521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45980.297959143521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45980.297959143521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45980.297959143521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45980.297959143521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45980.297959143521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45980.297959143521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45980.297959143521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45980.297959143521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45980.297959143521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45980.297959143521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45980.297959143521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45980.297959143521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45980.297959143521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45980.297959143521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45980.297959143521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45980.297959143521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45980.297959143521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45980.297959143521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45980.297959143521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45980.297959143521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45980.297959143521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45980.297959143521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45980.297959143521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45980.297959143521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45980.297959143521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45980.297959143521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45980.297959143521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45980.297959143521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45980.297959143521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45980.297959143521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45980.297959143521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45980.297959143521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45980.297959143521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45980.297959143521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45980.297959143521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45980.297959143521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45980.297959143521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45980.297959143521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45980.297959143521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45980.297959143521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45980.297959143521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45980.297959143521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45980.297959143521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45980.297959143521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45980.297959143521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45980.297959143521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45980.297959143521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45980.297959143521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45980.297959143521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45980.297959143521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45980.297959143521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45980.297959143521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45980.297959143521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45980.297959143521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45980.297959143521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45980.297959143521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45980.297959143521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45980.297959143521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45980.297959143521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45980.297959143521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45980.297959143521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45980.297959143521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45980.297959143521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45980.297959143521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45980.297959143521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45980.297959143521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45980.297959143521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45980.297959143521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45980.297959143521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45980.297959143521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45980.297959143521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45980.297959143521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45980.297959143521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45980.297959143521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45980.297959143521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45980.297959143521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45980.297959143521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45980.297959143521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45980.297959143521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45980.297959143521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45980.297959143521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45980.297959143521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45980.297959143521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45980.297959143521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45980.297959143521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45980.297959143521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45980.297959143521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45980.297959143521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45980.297959143521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45980.297959143521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45980.297959143521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45980.297959143521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45980.297959143521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45980.297959143521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45980.297959143521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45980.297959143521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45980.297959143521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45980.297959143521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45980.297959143521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45980.297959143521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45980.297959143521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45980.297959143521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45980.297959143521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45980.297959143521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45980.297959143521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45980.297959143521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45980.297959143521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45980.297959143521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45980.297959143521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45980.297959143521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45980.297959143521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45980.297959143521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45980.297959143521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45980.297959143521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45980.297959143521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45980.297959143521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45980.297959143521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45980.297959143521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45980.297959143521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45980.297959143521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45980.297959143521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45980.297959143521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45980.297959143521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45980.297959143521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45980.297959143521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45980.297959143521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45980.297959143521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45980.297959143521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45980.297959143521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45980.297959143521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45980.297959143521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45980.297959143521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45980.297959143521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45980.297959143521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45980.297959143521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45980.297959143521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45980.297959143521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45980.297959143521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45980.297959143521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45980.297959143521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45980.297959143521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45980.297959143521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45980.297959143521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45980.297959143521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45980.297959143521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45980.297959143521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45980.297959143521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45980.297959143521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45980.297959143521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45980.297959143521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45980.297959143521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45980.297959143521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45980.297959143521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45980.297959143521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45980.297959143521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45980.297959143521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45980.297959143521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45980.297959143521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45980.297959143521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45980.297959143521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45980.297959143521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45980.297959143521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45980.297959143521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45980.297959143521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45980.297959143521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45980.297959143521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45980.297959143521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45980.297959143521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45980.297959143521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45980.297959143521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45980.297959143521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45980.297959143521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45980.297959143521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45980.297959143521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45980.297959143521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45980.297959143521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45980.297959143521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45980.297959143521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45980.297959143521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45980.297959143521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45980.297959143521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45980.297959143521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45980.297959143521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45980.297959143521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45980.297959143521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45980.297959143521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45980.297959143521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45980.297959143521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45980.297959143521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45980.297959143521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45980.297959143521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45980.297959143521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45980.297959143521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45980.297959143521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45980.297959143521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45980.297959143521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45980.297959143521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45980.297959143521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45980.297959143521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45980.297959143521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45980.297959143521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45980.297959143521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45980.297959143521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45980.297959143521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45980.297959143521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45980.297959143521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45980.297959143521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45980.297959143521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45980.297959143521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45980.297959143521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45980.297959143521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45980.297959143521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45980.297959143521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45980.297959143521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45980.297959143521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45980.297959143521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45980.297959143521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45980.297959143521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45980.297959143521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45980.297959143521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45980.297959143521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45980.297959143521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45980.297959143521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45980.297959143521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45980.297959143521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45980.297959143521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45980.297959143521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45980.297959143521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45980.297959143521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45980.297959143521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45980.297959143521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45980.297959143521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45980.297959143521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45980.297959143521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45980.297959143521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45980.297959143521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45980.297959143521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45980.297959143521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45980.297959143521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45980.297959143521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45980.297959143521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45980.297959143521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45980.297959143521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45980.297959143521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45980.297959143521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45980.297959143521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45980.297959143521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45980.297959143521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45980.297959143521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45980.297959143521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45980.297959143521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45980.297959143521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45980.297959143521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45980.297959143521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45980.297959143521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45980.297959143521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45980.297959143521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45980.297959143521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45980.297959143521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45980.297959143521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45980.297959143521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45980.297959143521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45980.297959143521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45980.297959143521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45980.297959143521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45980.297959143521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45980.297959143521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45980.297959143521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45980.297959143521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45980.297959143521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45980.297959143521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45980.297959143521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45980.297959143521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45980.297959143521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45980.297959143521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45980.297959143521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45980.297959143521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45980.297959143521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45980.297959143521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45980.297959143521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45980.297959143521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45980.297959143521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45980.297959143521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45980.297959143521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45980.297959143521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45980.297959143521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45980.297959143521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45980.297959143521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45980.297959143521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45980.297959143521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45980.297959143521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45980.297959143521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45980.297959143521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45980.297959143521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45980.297959143521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45980.297959143521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45980.297959143521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45980.297959143521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45980.297959143521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45980.297959143521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45980.297959143521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45980.297959143521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45980.297959143521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45980.297959143521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45980.297959143521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45980.297959143521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45980.297959143521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45980.297959143521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45980.297959143521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45980.297959143521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45980.297959143521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45980.297959143521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45980.297959143521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45980.297959143521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45980.297959143521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45980.297959143521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45980.297959143521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45980.297959143521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45980.297959143521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45980.297959143521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45980.297959143521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45980.297959143521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45980.297959143521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45980.297959143521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45980.297959143521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45980.297959143521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45980.297959143521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45980.297959143521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45980.297959143521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45980.297959143521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45980.297959143521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45980.297959143521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45980.297959143521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45980.297959143521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45980.297959143521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45980.297959143521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45980.297959143521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45980.297959143521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45980.297959143521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45980.297959143521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45980.297959143521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45980.297959143521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45980.297959143521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45980.297959143521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45980.297959143521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45980.297959143521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45980.297959143521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45980.297959143521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45980.297959143521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45980.297959143521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45980.297959143521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45980.297959143521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45980.297959143521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45980.297959143521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45980.297959143521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45980.297959143521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45980.297959143521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45980.297959143521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45980.297959143521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45980.297959143521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45980.297959143521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45980.297959143521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45980.297959143521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45980.297959143521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45980.297959143521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45980.297959143521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45980.297959143521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45980.297959143521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45980.297959143521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45980.297959143521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45980.297959143521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45980.297959143521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45980.297959143521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45980.297959143521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45980.297959143521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45980.297959143521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45980.297959143521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45980.297959143521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45980.297959143521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45980.297959143521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45980.297959143521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45980.297959143521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45980.297959143521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45980.297959143521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45980.297959143521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45980.297959143521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45980.297959143521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45980.297959143521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45980.297959143521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45980.297959143521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45980.297959143521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45980.297959143521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45980.297959143521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45980.297959143521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45980.297959143521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45980.297959143521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45980.297959143521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45980.297959143521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45980.297959143521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45980.297959143521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45980.297959143521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45980.297959143521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45980.297959143521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45980.297959143521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45980.297959143521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45980.297959143521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45980.297959143521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45980.297959143521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45980.297959143521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45980.297959143521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45980.297959143521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45980.297959143521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45980.297959143521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45980.297959143521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45980.297959143521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45980.297959143521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45980.297959143521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45980.297959143521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45980.297959143521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45980.297959143521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45980.297959143521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45980.297959143521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45980.297959143521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45980.297959143521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45980.297959143521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45980.297959143521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45980.297959143521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45980.297959143521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45980.297959143521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45980.297959143521</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88.465898958333128</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54.109081828704802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31.636848032409034</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2.7831559027836192</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11">
        <f ca="1">IFERROR(NOW()-F6,"")</f>
        <v>45980.297959143521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45980.297959143521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45980.297959143521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45980.297959143521</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45980.297959143521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45980.297959143521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45980.297959143521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45980.297959143521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45980.297959143521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45980.297959143521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45980.297959143521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45980.297959143521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45980.297959143521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45980.297959143521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45980.297959143521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45980.297959143521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45980.297959143521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45980.297959143521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45980.297959143521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45980.297959143521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45980.297959143521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45980.297959143521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45980.297959143521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45980.297959143521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45980.297959143521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45980.297959143521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45980.297959143521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45980.297959143521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45980.297959143521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45980.297959143521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45980.297959143521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45980.297959143521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45980.297959143521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45980.297959143521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45980.297959143521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45980.297959143521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45980.297959143521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45980.297959143521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45980.297959143521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45980.297959143521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45980.297959143521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45980.297959143521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45980.297959143521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45980.297959143521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45980.297959143521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45980.297959143521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45980.297959143521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45980.297959143521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45980.297959143521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45980.297959143521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45980.297959143521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45980.297959143521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45980.297959143521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45980.297959143521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45980.297959143521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45980.297959143521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45980.297959143521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45980.297959143521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45980.297959143521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45980.297959143521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45980.297959143521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45980.297959143521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45980.297959143521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45980.297959143521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45980.297959143521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45980.297959143521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45980.297959143521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45980.297959143521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45980.297959143521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45980.297959143521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45980.297959143521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45980.297959143521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45980.297959143521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45980.297959143521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45980.297959143521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45980.297959143521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45980.297959143521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45980.297959143521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45980.297959143521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45980.297959143521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45980.297959143521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45980.297959143521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45980.297959143521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45980.297959143521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45980.297959143521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45980.297959143521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45980.297959143521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45980.297959143521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45980.297959143521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45980.297959143521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45980.297959143521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45980.297959143521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45980.297959143521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45980.297959143521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45980.297959143521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45980.297959143521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45980.297959143521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45980.297959143521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45980.297959143521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45980.297959143521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45980.297959143521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45980.297959143521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45980.297959143521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45980.297959143521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45980.297959143521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45980.297959143521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45980.297959143521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45980.297959143521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45980.297959143521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45980.297959143521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45980.297959143521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45980.297959143521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45980.297959143521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45980.297959143521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45980.297959143521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45980.297959143521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45980.297959143521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45980.297959143521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45980.297959143521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45980.297959143521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45980.297959143521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45980.297959143521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45980.297959143521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45980.297959143521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45980.297959143521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45980.297959143521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45980.297959143521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45980.297959143521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45980.297959143521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45980.297959143521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45980.297959143521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45980.297959143521</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45980.297959143521</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45980.297959143521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45980.297959143521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45980.297959143521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45980.297959143521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45980.297959143521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45980.297959143521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45980.297959143521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45980.297959143521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45980.297959143521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45980.297959143521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45980.297959143521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45980.297959143521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45980.297959143521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45980.297959143521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45980.297959143521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45980.297959143521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45980.297959143521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45980.297959143521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45980.297959143521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45980.297959143521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45980.297959143521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45980.297959143521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45980.297959143521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45980.297959143521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45980.297959143521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45980.297959143521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45980.297959143521</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5"/>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30280</v>
      </c>
      <c r="E2" s="109" t="s">
        <v>39021</v>
      </c>
      <c r="F2" s="121"/>
      <c r="G2" s="104">
        <f t="shared" ref="G2:G31" ca="1" si="0">IFERROR(NOW()-F2,"-")</f>
        <v>45980.297959143521</v>
      </c>
      <c r="H2" s="121">
        <v>45980.019236111111</v>
      </c>
      <c r="I2" s="119" t="str">
        <f>IFERROR(VLOOKUP(D2,DB!A:F,6,0),"")</f>
        <v>SCECO</v>
      </c>
      <c r="J2" s="119" t="str">
        <f>IFERROR(VLOOKUP(D2,DB!A:G,7,0),"")</f>
        <v>Dead+No BB Design</v>
      </c>
      <c r="K2" s="122" t="s">
        <v>39124</v>
      </c>
      <c r="L2" s="123" t="str">
        <f>IFERROR(VLOOKUP(D2,DB!A:I,9,0),"")</f>
        <v>Latis</v>
      </c>
    </row>
    <row r="3" spans="1:16382" ht="31.5" customHeight="1">
      <c r="A3" s="118"/>
      <c r="B3" s="119" t="str">
        <f>IFERROR(VLOOKUP(D3,DB!A:K,11,0),"")</f>
        <v/>
      </c>
      <c r="C3" s="120"/>
      <c r="D3" s="119"/>
      <c r="E3" s="109"/>
      <c r="F3" s="121"/>
      <c r="G3" s="104">
        <f t="shared" ca="1" si="0"/>
        <v>45980.297959143521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45980.297959143521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45980.297959143521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45980.297959143521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45980.297959143521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45980.297959143521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45980.297959143521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45980.297959143521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45980.297959143521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45980.297959143521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45980.297959143521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45980.297959143521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45980.297959143521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45980.297959143521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45980.297959143521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45980.297959143521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45980.297959143521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45980.297959143521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45980.297959143521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45980.297959143521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45980.297959143521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45980.297959143521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45980.297959143521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45980.297959143521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45980.297959143521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45980.297959143521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45980.297959143521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45980.297959143521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45980.297959143521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ref="G32:G65" ca="1" si="1">IFERROR(NOW()-F32,"-")</f>
        <v>45980.297959143521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45980.297959143521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45980.297959143521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45980.297959143521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45980.297959143521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45980.297959143521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45980.297959143521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45980.297959143521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45980.297959143521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45980.297959143521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45980.297959143521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45980.297959143521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45980.297959143521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45980.297959143521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45980.297959143521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45980.297959143521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45980.297959143521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45980.297959143521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45980.297959143521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45980.297959143521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45980.297959143521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45980.297959143521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45980.297959143521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45980.297959143521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45980.297959143521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45980.297959143521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45980.297959143521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45980.297959143521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45980.297959143521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45980.297959143521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45980.297959143521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45980.297959143521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45980.297959143521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45980.297959143521</v>
      </c>
      <c r="H65" s="121"/>
      <c r="I65" s="119" t="str">
        <f>IFERROR(VLOOKUP(D65,DB!A:F,6,0),"")</f>
        <v/>
      </c>
      <c r="J65" s="119" t="str">
        <f>IFERROR(VLOOKUP(D65,DB!A:G,7,0),"")</f>
        <v/>
      </c>
      <c r="K65" s="122"/>
      <c r="L65" s="123" t="str">
        <f>IFERROR(VLOOKUP(D65,DB!A:I,9,0),"")</f>
        <v/>
      </c>
    </row>
  </sheetData>
  <dataValidations count="2">
    <dataValidation allowBlank="1" showInputMessage="1" showErrorMessage="1" sqref="E1" xr:uid="{9E1BC488-8814-4F8A-8DBE-742B3278AB71}"/>
    <dataValidation type="list" allowBlank="1" showInputMessage="1" showErrorMessage="1" sqref="E2:E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2025-11-19T04:11:05Z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