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005" documentId="13_ncr:1_{F6CB121F-512D-4AA6-A0C1-0FB36C537598}" xr6:coauthVersionLast="47" xr6:coauthVersionMax="47" xr10:uidLastSave="{8E2B7F50-4C4C-47E1-A886-D1517EF07D79}"/>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3" i="4"/>
  <c r="I3" i="4"/>
  <c r="J3" i="4"/>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4" i="2"/>
  <c r="G4" i="2"/>
  <c r="I4" i="2"/>
  <c r="J4" i="2"/>
  <c r="L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<sst xmlns="http://schemas.openxmlformats.org/spreadsheetml/2006/main" count="179022" uniqueCount="39103">
  <si>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</si>
  <si>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</si>
  <si>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</si>
  <si>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</si>
  <si>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</si>
  <si>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</si>
  <si>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</si>
  <si>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</si>
  <si>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</si>
  <si>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</si>
  <si>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</si>
  <si>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</si>
  <si>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</si>
  <si>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</si>
  <si>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</si>
  <si>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</si>
  <si>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</si>
  <si>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</si>
  <si>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</si>
  <si>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</si>
  <si>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</si>
  <si>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</si>
  <si>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</si>
  <si>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</si>
  <si>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</si>
  <si>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</si>
  <si>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</si>
  <si>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</si>
  <si>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</si>
  <si>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</si>
  <si>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</si>
  <si>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</si>
  <si>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</si>
  <si>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</si>
  <si>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</si>
  <si>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</si>
  <si>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</si>
  <si>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</si>
  <si>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</si>
  <si>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</si>
  <si>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</si>
  <si>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</si>
  <si>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</si>
  <si>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</si>
  <si>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</si>
  <si>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</si>
  <si>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</si>
  <si>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</si>
  <si>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</si>
  <si>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</si>
  <si>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</si>
  <si>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</si>
  <si>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</si>
  <si>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</si>
  <si>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</si>
  <si>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</si>
  <si>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</si>
  <si>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</si>
  <si>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</si>
  <si>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</si>
  <si>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</si>
  <si>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</si>
  <si>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</si>
  <si>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</si>
  <si>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</si>
  <si>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</si>
  <si>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</si>
  <si>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</si>
  <si>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</si>
  <si>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</si>
  <si>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</si>
  <si>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</si>
  <si>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</si>
  <si>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</si>
  <si>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</si>
  <si>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</si>
  <si>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</si>
  <si>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</si>
  <si>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</si>
  <si>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</si>
  <si>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</si>
  <si>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</si>
  <si>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</si>
  <si>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</si>
  <si>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</si>
  <si>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</si>
  <si>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</si>
  <si>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</si>
  <si>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</si>
  <si>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</si>
  <si>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</si>
  <si>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</si>
  <si>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</si>
  <si>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</si>
  <si>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</si>
  <si>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</si>
  <si>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</si>
  <si>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</si>
  <si>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</si>
  <si>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</si>
  <si>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</si>
  <si>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</si>
  <si>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</si>
  <si>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</si>
  <si>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</si>
  <si>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</si>
  <si>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</si>
  <si>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</si>
  <si>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</si>
  <si>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</si>
  <si>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</si>
  <si>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</si>
  <si>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</si>
  <si>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</si>
  <si>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</si>
  <si>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</si>
  <si>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</si>
  <si>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</si>
  <si>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</si>
  <si>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</si>
  <si>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</si>
  <si>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</si>
  <si>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</si>
  <si>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</si>
  <si>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</si>
  <si>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</si>
  <si>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</si>
  <si>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</si>
  <si>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</si>
  <si>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</si>
  <si>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</si>
  <si>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</si>
  <si>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</si>
  <si>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</si>
  <si>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</si>
  <si>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</si>
  <si>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</si>
  <si>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</si>
  <si>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</si>
  <si>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</si>
  <si>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</si>
  <si>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</si>
  <si>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</si>
  <si>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</si>
  <si>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</si>
  <si>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</si>
  <si>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</si>
  <si>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</si>
  <si>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</si>
  <si>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</si>
  <si>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</si>
  <si>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</si>
  <si>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</si>
  <si>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</si>
  <si>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</si>
  <si>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</si>
  <si>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</si>
  <si>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</si>
  <si>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</si>
  <si>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</si>
  <si>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</si>
  <si>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</si>
  <si>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</si>
  <si>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</si>
  <si>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</si>
  <si>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</si>
  <si>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</si>
  <si>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</si>
  <si>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</si>
  <si>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</si>
  <si>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</si>
  <si>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</si>
  <si>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</si>
  <si>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</si>
  <si>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</si>
  <si>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</si>
  <si>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</si>
  <si>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</si>
  <si>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</si>
  <si>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</si>
  <si>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</si>
  <si>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</si>
  <si>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</si>
  <si>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</si>
  <si>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</si>
  <si>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</si>
  <si>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</si>
  <si>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</si>
  <si>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</si>
  <si>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</si>
  <si>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</si>
  <si>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</si>
  <si>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</si>
  <si>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</si>
  <si>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</si>
  <si>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</si>
  <si>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</si>
  <si>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</si>
  <si>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</si>
  <si>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</si>
  <si>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</si>
  <si>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</si>
  <si>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</si>
  <si>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</si>
  <si>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</si>
  <si>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</si>
  <si>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</si>
  <si>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</si>
  <si>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</si>
  <si>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</si>
  <si>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</si>
  <si>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</si>
  <si>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</si>
  <si>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</si>
  <si>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</si>
  <si>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</si>
  <si>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</si>
  <si>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</si>
  <si>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</si>
  <si>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</si>
  <si>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</si>
  <si>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</si>
  <si>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</si>
  <si>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</si>
  <si>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</si>
  <si>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</si>
  <si>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</si>
  <si>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</si>
  <si>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</si>
  <si>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</si>
  <si>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</si>
  <si>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</si>
  <si>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</si>
  <si>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</si>
  <si>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</si>
  <si>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</si>
  <si>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</si>
  <si>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</si>
  <si>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</si>
  <si>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</si>
  <si>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</si>
  <si>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</si>
  <si>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</si>
  <si>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</si>
  <si>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</si>
  <si>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</si>
  <si>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</si>
  <si>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</si>
  <si>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</si>
  <si>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</si>
  <si>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</si>
  <si>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</si>
  <si>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</si>
  <si>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</si>
  <si>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</si>
  <si>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</si>
  <si>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</si>
  <si>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</si>
  <si>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</si>
  <si>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</si>
  <si>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</si>
  <si>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</si>
  <si>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</si>
  <si>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</si>
  <si>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</si>
  <si>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</si>
  <si>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</si>
  <si>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</si>
  <si>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</si>
  <si>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</si>
  <si>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</si>
  <si>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</si>
  <si>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</si>
  <si>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</si>
  <si>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</si>
  <si>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</si>
  <si>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</si>
  <si>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</si>
  <si>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</si>
  <si>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</si>
  <si>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</si>
  <si>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</si>
  <si>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</si>
  <si>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</si>
  <si>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</si>
  <si>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</si>
  <si>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</si>
  <si>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</si>
  <si>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</si>
  <si>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</si>
  <si>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</si>
  <si>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</si>
  <si>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</si>
  <si>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</si>
  <si>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</si>
  <si>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</si>
  <si>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</si>
  <si>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</si>
  <si>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</si>
  <si>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</si>
  <si>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</si>
  <si>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</si>
  <si>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</si>
  <si>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</si>
  <si>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</si>
  <si>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</si>
  <si>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</si>
  <si>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</si>
  <si>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</si>
  <si>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</si>
  <si>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</si>
  <si>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</si>
  <si>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</si>
  <si>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</si>
  <si>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</si>
  <si>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</si>
  <si>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</si>
  <si>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</si>
  <si>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</si>
  <si>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</si>
  <si>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</si>
  <si>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</si>
  <si>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</si>
  <si>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</si>
  <si>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</si>
  <si>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</si>
  <si>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</si>
  <si>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</si>
  <si>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</si>
  <si>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</si>
  <si>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</si>
  <si>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</si>
  <si>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</si>
  <si>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</si>
  <si>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</si>
  <si>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</si>
  <si>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</si>
  <si>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</si>
  <si>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</si>
  <si>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</si>
  <si>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</si>
  <si>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</si>
  <si>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</si>
  <si>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</si>
  <si>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</si>
  <si>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</si>
  <si>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</si>
  <si>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</si>
  <si>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</si>
  <si>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</si>
  <si>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</si>
  <si>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</si>
  <si>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</si>
  <si>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</si>
  <si>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</si>
  <si>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</si>
  <si>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</si>
  <si>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</si>
  <si>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</si>
  <si>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</si>
  <si>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</si>
  <si>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</si>
  <si>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</si>
  <si>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</si>
  <si>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</si>
  <si>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</si>
  <si>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</si>
  <si>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</si>
  <si>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</si>
  <si>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</si>
  <si>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</si>
  <si>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</si>
  <si>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</si>
  <si>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</si>
  <si>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</si>
  <si>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</si>
  <si>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</si>
  <si>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</si>
  <si>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</si>
  <si>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</si>
  <si>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</si>
  <si>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</si>
  <si>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</si>
  <si>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</si>
  <si>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</si>
  <si>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</si>
  <si>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</si>
  <si>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</si>
  <si>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</si>
  <si>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</si>
  <si>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</si>
  <si>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</si>
  <si>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</si>
  <si>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</si>
  <si>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</si>
  <si>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</si>
  <si>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</si>
  <si>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</si>
  <si>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</si>
  <si>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</si>
  <si>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</si>
  <si>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</si>
  <si>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</si>
  <si>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</si>
  <si>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</si>
  <si>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</si>
  <si>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</si>
  <si>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</si>
  <si>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</si>
  <si>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</si>
  <si>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</si>
  <si>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</si>
  <si>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</si>
  <si>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</si>
  <si>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</si>
  <si>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</si>
  <si>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</si>
  <si>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</si>
  <si>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</si>
  <si>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</si>
  <si>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</si>
  <si>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</si>
  <si>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</si>
  <si>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</si>
  <si>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</si>
  <si>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</si>
  <si>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</si>
  <si>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</si>
  <si>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</si>
  <si>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</si>
  <si>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</si>
  <si>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</si>
  <si>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</si>
  <si>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</si>
  <si>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</si>
  <si>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</si>
  <si>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</si>
  <si>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</si>
  <si>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</si>
  <si>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</si>
  <si>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</si>
  <si>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</si>
  <si>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</si>
  <si>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</si>
  <si>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</si>
  <si>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</si>
  <si>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</si>
  <si>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</si>
  <si>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</si>
  <si>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</si>
  <si>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</si>
  <si>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</si>
  <si>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</si>
  <si>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</si>
  <si>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</si>
  <si>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</si>
  <si>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</si>
  <si>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</si>
  <si>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</si>
  <si>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</si>
  <si>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</si>
  <si>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</si>
  <si>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</si>
  <si>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</si>
  <si>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</si>
  <si>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</si>
  <si>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</si>
  <si>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</si>
  <si>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</si>
  <si>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</si>
  <si>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</si>
  <si>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</si>
  <si>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</si>
  <si>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</si>
  <si>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</si>
  <si>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</si>
  <si>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</si>
  <si>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</si>
  <si>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</si>
  <si>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</si>
  <si>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</si>
  <si>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</si>
  <si>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</si>
  <si>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</si>
  <si>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</si>
  <si>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</si>
  <si>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</si>
  <si>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</si>
  <si>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</si>
  <si>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</si>
  <si>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</si>
  <si>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</si>
  <si>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</si>
  <si>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</si>
  <si>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</si>
  <si>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</si>
  <si>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</si>
  <si>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</si>
  <si>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</si>
  <si>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</si>
  <si>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</si>
  <si>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</si>
  <si>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</si>
  <si>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</si>
  <si>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</si>
  <si>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</si>
  <si>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</si>
  <si>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</si>
  <si>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</si>
  <si>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</si>
  <si>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</si>
  <si>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</si>
  <si>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</si>
  <si>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</si>
  <si>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</si>
  <si>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</si>
  <si>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</si>
  <si>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</si>
  <si>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</si>
  <si>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</si>
  <si>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</si>
  <si>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</si>
  <si>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</si>
  <si>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</si>
  <si>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</si>
  <si>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</si>
  <si>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</si>
  <si>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</si>
  <si>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</si>
  <si>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</si>
  <si>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</si>
  <si>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</si>
  <si>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</si>
  <si>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</si>
  <si>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</si>
  <si>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</si>
  <si>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</si>
  <si>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</si>
  <si>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</si>
  <si>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</si>
  <si>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</si>
  <si>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</si>
  <si>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</si>
  <si>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</si>
  <si>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</si>
  <si>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</si>
  <si>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</si>
  <si>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</si>
  <si>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</si>
  <si>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</si>
  <si>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</si>
  <si>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</si>
  <si>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</si>
  <si>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</si>
  <si>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</si>
  <si>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</si>
  <si>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</si>
  <si>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</si>
  <si>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</si>
  <si>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</si>
  <si>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</si>
  <si>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</si>
  <si>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</si>
  <si>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</si>
  <si>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</si>
  <si>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</si>
  <si>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</si>
  <si>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</si>
  <si>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</si>
  <si>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</si>
  <si>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</si>
  <si>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</si>
  <si>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</si>
  <si>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</si>
  <si>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</si>
  <si>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</si>
  <si>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</si>
  <si>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</si>
  <si>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</si>
  <si>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</si>
  <si>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</si>
  <si>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</si>
  <si>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</si>
  <si>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</si>
  <si>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</si>
  <si>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</si>
  <si>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</si>
  <si>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</si>
  <si>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</si>
  <si>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</si>
  <si>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</si>
  <si>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</si>
  <si>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</si>
  <si>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</si>
  <si>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</si>
  <si>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</si>
  <si>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</si>
  <si>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</si>
  <si>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</si>
  <si>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</si>
  <si>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</si>
  <si>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</si>
  <si>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</si>
  <si>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</si>
  <si>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</si>
  <si>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</si>
  <si>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</si>
  <si>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</si>
  <si>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</si>
  <si>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</si>
  <si>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</si>
  <si>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</si>
  <si>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</si>
  <si>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</si>
  <si>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</si>
  <si>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</si>
  <si>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</si>
  <si>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</si>
  <si>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</si>
  <si>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</si>
  <si>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</si>
  <si>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</si>
  <si>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</si>
  <si>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</si>
  <si>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</si>
  <si>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</si>
  <si>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</si>
  <si>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</si>
  <si>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</si>
  <si>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</si>
  <si>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</si>
  <si>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</si>
  <si>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</si>
  <si>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</si>
  <si>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</si>
  <si>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</si>
  <si>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</si>
  <si>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</si>
  <si>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</si>
  <si>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</si>
  <si>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</si>
  <si>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</si>
  <si>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</si>
  <si>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</si>
  <si>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</si>
  <si>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</si>
  <si>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</si>
  <si>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</si>
  <si>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</si>
  <si>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</si>
  <si>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</si>
  <si>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</si>
  <si>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</si>
  <si>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</si>
  <si>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</si>
  <si>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</si>
  <si>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</si>
  <si>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</si>
  <si>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</si>
  <si>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</si>
  <si>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</si>
  <si>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</si>
  <si>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</si>
  <si>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</si>
  <si>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</si>
  <si>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</si>
  <si>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</si>
  <si>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</si>
  <si>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</si>
  <si>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</si>
  <si>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</si>
  <si>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</si>
  <si>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</si>
  <si>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</si>
  <si>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</si>
  <si>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</si>
  <si>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</si>
  <si>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</si>
  <si>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</si>
  <si>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</si>
  <si>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</si>
  <si>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</si>
  <si>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</si>
  <si>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</si>
  <si>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</si>
  <si>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</si>
  <si>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</si>
  <si>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</si>
  <si>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</si>
  <si>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</si>
  <si>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</si>
  <si>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</si>
  <si>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</si>
  <si>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</si>
  <si>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</si>
  <si>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</si>
  <si>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</si>
  <si>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</si>
  <si>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</si>
  <si>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</si>
  <si>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</si>
  <si>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</si>
  <si>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</si>
  <si>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</si>
  <si>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</si>
  <si>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</si>
  <si>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</si>
  <si>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</si>
  <si>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</si>
  <si>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</si>
  <si>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</si>
  <si>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</si>
  <si>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</si>
  <si>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</si>
  <si>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</si>
  <si>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</si>
  <si>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</si>
  <si>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</si>
  <si>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</si>
  <si>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</si>
  <si>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</si>
  <si>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</si>
  <si>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</si>
  <si>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</si>
  <si>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</si>
  <si>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</si>
  <si>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</si>
  <si>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</si>
  <si>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</si>
  <si>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</si>
  <si>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</si>
  <si>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</si>
  <si>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</si>
  <si>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</si>
  <si>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</si>
  <si>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</si>
  <si>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</si>
  <si>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</si>
  <si>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</si>
  <si>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</si>
  <si>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</si>
  <si>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</si>
  <si>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</si>
  <si>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</si>
  <si>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</si>
  <si>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</si>
  <si>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</si>
  <si>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</si>
  <si>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</si>
  <si>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</si>
  <si>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</si>
  <si>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</si>
  <si>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</si>
  <si>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</si>
  <si>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</si>
  <si>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</si>
  <si>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</si>
  <si>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</si>
  <si>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</si>
  <si>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</si>
  <si>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</si>
  <si>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</si>
  <si>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</si>
  <si>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</si>
  <si>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</si>
  <si>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</si>
  <si>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</si>
  <si>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</si>
  <si>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</si>
  <si>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</si>
  <si>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</si>
  <si>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</si>
  <si>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</si>
  <si>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</si>
  <si>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</si>
  <si>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</si>
  <si>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</si>
  <si>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</si>
  <si>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</si>
  <si>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</si>
  <si>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</si>
  <si>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</si>
  <si>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</si>
  <si>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</si>
  <si>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</si>
  <si>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</si>
  <si>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</si>
  <si>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</si>
  <si>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</si>
  <si>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</si>
  <si>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</si>
  <si>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</si>
  <si>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</si>
  <si>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</si>
  <si>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</si>
  <si>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</si>
  <si>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</si>
  <si>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</si>
  <si>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</si>
  <si>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</si>
  <si>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</si>
  <si>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</si>
  <si>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</si>
  <si>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</si>
  <si>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</si>
  <si>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</si>
  <si>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</si>
  <si>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</si>
  <si>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</si>
  <si>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</si>
  <si>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</si>
  <si>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</si>
  <si>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</si>
  <si>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</si>
  <si>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</si>
  <si>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</si>
  <si>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</si>
  <si>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</si>
  <si>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</si>
  <si>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</si>
  <si>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</si>
  <si>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</si>
  <si>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</si>
  <si>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</si>
  <si>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</si>
  <si>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</si>
  <si>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</si>
  <si>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</si>
  <si>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</si>
  <si>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</si>
  <si>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</si>
  <si>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</si>
  <si>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</si>
  <si>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</si>
  <si>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</si>
  <si>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</si>
  <si>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</si>
  <si>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</si>
  <si>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</si>
  <si>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</si>
  <si>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</si>
  <si>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</si>
  <si>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</si>
  <si>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</si>
  <si>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</si>
  <si>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</si>
  <si>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</si>
  <si>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</si>
  <si>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</si>
  <si>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</si>
  <si>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</si>
  <si>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</si>
  <si>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</si>
  <si>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</si>
  <si>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</si>
  <si>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</si>
  <si>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</si>
  <si>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</si>
  <si>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</si>
  <si>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</si>
  <si>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</si>
  <si>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</si>
  <si>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</si>
  <si>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</si>
  <si>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</si>
  <si>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</si>
  <si>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</si>
  <si>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</si>
  <si>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</si>
  <si>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</si>
  <si>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</si>
  <si>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</si>
  <si>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</si>
  <si>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</si>
  <si>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</si>
  <si>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</si>
  <si>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</si>
  <si>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</si>
  <si>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</si>
  <si>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</si>
  <si>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</si>
  <si>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</si>
  <si>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</si>
  <si>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</si>
  <si>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</si>
  <si>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</si>
  <si>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</si>
  <si>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</si>
  <si>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</si>
  <si>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</si>
  <si>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</si>
  <si>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</si>
  <si>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</si>
  <si>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</si>
  <si>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</si>
  <si>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</si>
  <si>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</si>
  <si>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</si>
  <si>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</si>
  <si>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</si>
  <si>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</si>
  <si>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</si>
  <si>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</si>
  <si>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</si>
  <si>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</si>
  <si>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</si>
  <si>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</si>
  <si>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</si>
  <si>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</si>
  <si>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</si>
  <si>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</si>
  <si>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</si>
  <si>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</si>
  <si>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</si>
  <si>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</si>
  <si>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</si>
  <si>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</si>
  <si>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</si>
  <si>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</si>
  <si>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</si>
  <si>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</si>
  <si>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</si>
  <si>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</si>
  <si>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</si>
  <si>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</si>
  <si>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</si>
  <si>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</si>
  <si>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</si>
  <si>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</si>
  <si>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</si>
  <si>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</si>
  <si>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</si>
  <si>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</si>
  <si>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</si>
  <si>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</si>
  <si>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</si>
  <si>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</si>
  <si>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</si>
  <si>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</si>
  <si>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</si>
  <si>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</si>
  <si>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</si>
  <si>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</si>
  <si>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</si>
  <si>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</si>
  <si>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</si>
  <si>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</si>
  <si>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</si>
  <si>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</si>
  <si>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</si>
  <si>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</si>
  <si>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</si>
  <si>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</si>
  <si>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</si>
  <si>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</si>
  <si>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</si>
  <si>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</si>
  <si>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</si>
  <si>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</si>
  <si>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</si>
  <si>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</si>
  <si>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</si>
  <si>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</si>
  <si>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</si>
  <si>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</si>
  <si>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</si>
  <si>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</si>
  <si>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</si>
  <si>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</si>
  <si>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</si>
  <si>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</si>
  <si>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</si>
  <si>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</si>
  <si>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</si>
  <si>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</si>
  <si>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</si>
  <si>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</si>
  <si>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</si>
  <si>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</si>
  <si>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</si>
  <si>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</si>
  <si>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</si>
  <si>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</si>
  <si>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</si>
  <si>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</si>
  <si>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</si>
  <si>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</si>
  <si>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</si>
  <si>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</si>
  <si>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</si>
  <si>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</si>
  <si>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</si>
  <si>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</si>
  <si>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</si>
  <si>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</si>
  <si>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</si>
  <si>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</si>
  <si>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</si>
  <si>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</si>
  <si>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</si>
  <si>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</si>
  <si>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</si>
  <si>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</si>
  <si>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</si>
  <si>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</si>
  <si>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</si>
  <si>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</si>
  <si>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</si>
  <si>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</si>
  <si>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</si>
  <si>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</si>
  <si>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</si>
  <si>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</si>
  <si>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</si>
  <si>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</si>
  <si>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</si>
  <si>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</si>
  <si>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</si>
  <si>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</si>
  <si>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</si>
  <si>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</si>
  <si>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</si>
  <si>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</si>
  <si>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</si>
  <si>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</si>
  <si>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</si>
  <si>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</si>
  <si>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</si>
  <si>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</si>
  <si>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</si>
  <si>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</si>
  <si>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</si>
  <si>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</si>
  <si>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</si>
  <si>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</si>
  <si>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</si>
  <si>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</si>
  <si>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</si>
  <si>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</si>
  <si>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</si>
  <si>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</si>
  <si>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</si>
  <si>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</si>
  <si>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</si>
  <si>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</si>
  <si>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</si>
  <si>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</si>
  <si>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</si>
  <si>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</si>
  <si>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</si>
  <si>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</si>
  <si>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</si>
  <si>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</si>
  <si>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</si>
  <si>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</si>
  <si>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</si>
  <si>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</si>
  <si>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</si>
  <si>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</si>
  <si>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</si>
  <si>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</si>
  <si>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</si>
  <si>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</si>
  <si>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</si>
  <si>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</si>
  <si>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</si>
  <si>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</si>
  <si>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</si>
  <si>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</si>
  <si>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</si>
  <si>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</si>
  <si>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</si>
  <si>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</si>
  <si>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</si>
  <si>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</si>
  <si>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</si>
  <si>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</si>
  <si>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</si>
  <si>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</si>
  <si>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</si>
  <si>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</si>
  <si>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</si>
  <si>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</si>
  <si>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</si>
  <si>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</si>
  <si>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</si>
  <si>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</si>
  <si>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</si>
  <si>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</si>
  <si>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</si>
  <si>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</si>
  <si>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</si>
  <si>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</si>
  <si>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</si>
  <si>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</si>
  <si>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</si>
  <si>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</si>
  <si>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</si>
  <si>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</si>
  <si>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</si>
  <si>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</si>
  <si>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</si>
  <si>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</si>
  <si>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</si>
  <si>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</si>
  <si>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</si>
  <si>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</si>
  <si>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</si>
  <si>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</si>
  <si>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</si>
  <si>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</si>
  <si>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</si>
  <si>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</si>
  <si>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</si>
  <si>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</si>
  <si>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</si>
  <si>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</si>
  <si>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</si>
  <si>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</si>
  <si>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</si>
  <si>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</si>
  <si>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</si>
  <si>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</si>
  <si>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</si>
  <si>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</si>
  <si>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</si>
  <si>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</si>
  <si>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</si>
  <si>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</si>
  <si>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</si>
  <si>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</si>
  <si>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</si>
  <si>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</si>
  <si>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</si>
  <si>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</si>
  <si>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</si>
  <si>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</si>
  <si>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</si>
  <si>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</si>
  <si>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</si>
  <si>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</si>
  <si>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</si>
  <si>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</si>
  <si>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</si>
  <si>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</si>
  <si>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</si>
  <si>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</si>
  <si>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</si>
  <si>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</si>
  <si>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</si>
  <si>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</si>
  <si>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</si>
  <si>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</si>
  <si>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</si>
  <si>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</si>
  <si>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</si>
  <si>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</si>
  <si>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</si>
  <si>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</si>
  <si>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</si>
  <si>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</si>
  <si>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</si>
  <si>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</si>
  <si>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</si>
  <si>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</si>
  <si>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</si>
  <si>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</si>
  <si>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</si>
  <si>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</si>
  <si>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</si>
  <si>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</si>
  <si>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</si>
  <si>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</si>
  <si>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</si>
  <si>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</si>
  <si>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</si>
  <si>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</si>
  <si>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</si>
  <si>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</si>
  <si>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</si>
  <si>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</si>
  <si>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</si>
  <si>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</si>
  <si>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</si>
  <si>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</si>
  <si>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</si>
  <si>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</si>
  <si>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</si>
  <si>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</si>
  <si>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</si>
  <si>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</si>
  <si>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</si>
  <si>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</si>
  <si>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</si>
  <si>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</si>
  <si>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</si>
  <si>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</si>
  <si>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</si>
  <si>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</si>
  <si>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</si>
  <si>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</si>
  <si>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</si>
  <si>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</si>
  <si>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</si>
  <si>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</si>
  <si>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</si>
  <si>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</si>
  <si>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</si>
  <si>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</si>
  <si>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</si>
  <si>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</si>
  <si>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</si>
  <si>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</si>
  <si>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</si>
  <si>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</si>
  <si>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</si>
  <si>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</si>
  <si>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</si>
  <si>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</si>
  <si>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</si>
  <si>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</si>
  <si>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</si>
  <si>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</si>
  <si>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</si>
  <si>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</si>
  <si>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</si>
  <si>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</si>
  <si>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</si>
  <si>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</si>
  <si>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</si>
  <si>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</si>
  <si>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</si>
  <si>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</si>
  <si>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</si>
  <si>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</si>
  <si>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</si>
  <si>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</si>
  <si>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</si>
  <si>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</si>
  <si>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</si>
  <si>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</si>
  <si>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</si>
  <si>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</si>
  <si>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</si>
  <si>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</si>
  <si>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</si>
  <si>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</si>
  <si>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</si>
  <si>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</si>
  <si>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</si>
  <si>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</si>
  <si>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</si>
  <si>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</si>
  <si>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</si>
  <si>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</si>
  <si>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</si>
  <si>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</si>
  <si>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</si>
  <si>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</si>
  <si>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</si>
  <si>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</si>
  <si>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</si>
  <si>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</si>
  <si>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</si>
  <si>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</si>
  <si>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</si>
  <si>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</si>
  <si>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</si>
  <si>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</si>
  <si>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</si>
  <si>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</si>
  <si>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</si>
  <si>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</si>
  <si>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</si>
  <si>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</si>
  <si>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</si>
  <si>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</si>
  <si>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</si>
  <si>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</si>
  <si>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</si>
  <si>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</si>
  <si>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</si>
  <si>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</si>
  <si>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</si>
  <si>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</si>
  <si>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</si>
  <si>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</si>
  <si>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</si>
  <si>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</si>
  <si>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</si>
  <si>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</si>
  <si>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</si>
  <si>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</si>
  <si>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</si>
  <si>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</si>
  <si>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</si>
  <si>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</si>
  <si>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</si>
  <si>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</si>
  <si>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</si>
  <si>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</si>
  <si>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</si>
  <si>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</si>
  <si>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</si>
  <si>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</si>
  <si>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</si>
  <si>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</si>
  <si>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</si>
  <si>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</si>
  <si>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</si>
  <si>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</si>
  <si>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</si>
  <si>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</si>
  <si>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</si>
  <si>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</si>
  <si>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</si>
  <si>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</si>
  <si>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</si>
  <si>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</si>
  <si>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</si>
  <si>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</si>
  <si>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</si>
  <si>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</si>
  <si>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</si>
  <si>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</si>
  <si>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</si>
  <si>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</si>
  <si>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</si>
  <si>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</si>
  <si>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</si>
  <si>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</si>
  <si>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</si>
  <si>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</si>
  <si>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</si>
  <si>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</si>
  <si>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</si>
  <si>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</si>
  <si>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</si>
  <si>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</si>
  <si>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</si>
  <si>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</si>
  <si>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</si>
  <si>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</si>
  <si>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</si>
  <si>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</si>
  <si>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</si>
  <si>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</si>
  <si>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</si>
  <si>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</si>
  <si>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</si>
  <si>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</si>
  <si>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</si>
  <si>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</si>
  <si>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</si>
  <si>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</si>
  <si>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</si>
  <si>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</si>
  <si>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</si>
  <si>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</si>
  <si>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</si>
  <si>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</si>
  <si>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</si>
  <si>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</si>
  <si>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</si>
  <si>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</si>
  <si>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</si>
  <si>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</si>
  <si>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</si>
  <si>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</si>
  <si>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</si>
  <si>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</si>
  <si>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</si>
  <si>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</si>
  <si>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</si>
  <si>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</si>
  <si>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</si>
  <si>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</si>
  <si>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</si>
  <si>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</si>
  <si>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</si>
  <si>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</si>
  <si>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</si>
  <si>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</si>
  <si>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</si>
  <si>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</si>
  <si>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</si>
  <si>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</si>
  <si>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</si>
  <si>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</si>
  <si>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</si>
  <si>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</si>
  <si>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</si>
  <si>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</si>
  <si>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</si>
  <si>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</si>
  <si>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</si>
  <si>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</si>
  <si>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</si>
  <si>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</si>
  <si>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</si>
  <si>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</si>
  <si>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</si>
  <si>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</si>
  <si>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</si>
  <si>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</si>
  <si>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</si>
  <si>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</si>
  <si>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</si>
  <si>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</si>
  <si>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</si>
  <si>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</si>
  <si>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</si>
  <si>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</si>
  <si>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</si>
  <si>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</si>
  <si>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</si>
  <si>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</si>
  <si>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</si>
  <si>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</si>
  <si>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</si>
  <si>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</si>
  <si>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</si>
  <si>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</si>
  <si>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</si>
  <si>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</si>
  <si>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</si>
  <si>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</si>
  <si>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</si>
  <si>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</si>
  <si>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</si>
  <si>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</si>
  <si>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</si>
  <si>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</si>
  <si>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</si>
  <si>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</si>
  <si>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</si>
  <si>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</si>
  <si>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</si>
  <si>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</si>
  <si>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</si>
  <si>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</si>
  <si>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</si>
  <si>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</si>
  <si>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</si>
  <si>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</si>
  <si>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</si>
  <si>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</si>
  <si>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</si>
  <si>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</si>
  <si>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</si>
  <si>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</si>
  <si>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</si>
  <si>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</si>
  <si>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</si>
  <si>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</si>
  <si>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</si>
  <si>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</si>
  <si>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</si>
  <si>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</si>
  <si>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</si>
  <si>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</si>
  <si>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</si>
  <si>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</si>
  <si>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</si>
  <si>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</si>
  <si>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</si>
  <si>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</si>
  <si>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</si>
  <si>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</si>
  <si>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</si>
  <si>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</si>
  <si>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</si>
  <si>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</si>
  <si>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</si>
  <si>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</si>
  <si>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</si>
  <si>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</si>
  <si>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</si>
  <si>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</si>
  <si>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</si>
  <si>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</si>
  <si>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</si>
  <si>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</si>
  <si>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</si>
  <si>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</si>
  <si>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</si>
  <si>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</si>
  <si>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</si>
  <si>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</si>
  <si>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</si>
  <si>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</si>
  <si>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</si>
  <si>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</si>
  <si>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</si>
  <si>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</si>
  <si>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</si>
  <si>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</si>
  <si>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</si>
  <si>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</si>
  <si>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</si>
  <si>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</si>
  <si>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</si>
  <si>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</si>
  <si>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</si>
  <si>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</si>
  <si>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</si>
  <si>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</si>
  <si>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</si>
  <si>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</si>
  <si>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</si>
  <si>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</si>
  <si>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</si>
  <si>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</si>
  <si>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</si>
  <si>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</si>
  <si>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</si>
  <si>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</si>
  <si>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</si>
  <si>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</si>
  <si>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</si>
  <si>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</si>
  <si>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</si>
  <si>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</si>
  <si>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</si>
  <si>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</si>
  <si>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</si>
  <si>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</si>
  <si>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</si>
  <si>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</si>
  <si>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</si>
  <si>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</si>
  <si>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</si>
  <si>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</si>
  <si>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</si>
  <si>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</si>
  <si>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</si>
  <si>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</si>
  <si>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</si>
  <si>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</si>
  <si>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</si>
  <si>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</si>
  <si>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</si>
  <si>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</si>
  <si>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</si>
  <si>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</si>
  <si>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</si>
  <si>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</si>
  <si>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</si>
  <si>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</si>
  <si>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</si>
  <si>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</si>
  <si>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</si>
  <si>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</si>
  <si>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</si>
  <si>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</si>
  <si>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</si>
  <si>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</si>
  <si>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</si>
  <si>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</si>
  <si>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</si>
  <si>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</si>
  <si>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</si>
  <si>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</si>
  <si>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</si>
  <si>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</si>
  <si>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</si>
  <si>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</si>
  <si>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</si>
  <si>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</si>
  <si>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</si>
  <si>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</si>
  <si>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</si>
  <si>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</si>
  <si>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</si>
  <si>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</si>
  <si>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</si>
  <si>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</si>
  <si>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</si>
  <si>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</si>
  <si>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</si>
  <si>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</si>
  <si>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</si>
  <si>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</si>
  <si>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</si>
  <si>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</si>
  <si>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</si>
  <si>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</si>
  <si>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</si>
  <si>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</si>
  <si>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</si>
  <si>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</si>
  <si>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</si>
  <si>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</si>
  <si>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</si>
  <si>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</si>
  <si>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</si>
  <si>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</si>
  <si>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</si>
  <si>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</si>
  <si>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</si>
  <si>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</si>
  <si>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</si>
  <si>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</si>
  <si>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</si>
  <si>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</si>
  <si>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</si>
  <si>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</si>
  <si>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</si>
  <si>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</si>
  <si>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</si>
  <si>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</si>
  <si>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</si>
  <si>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</si>
  <si>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</si>
  <si>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</si>
  <si>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</si>
  <si>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</si>
  <si>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</si>
  <si>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</si>
  <si>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</si>
  <si>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</si>
  <si>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</si>
  <si>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</si>
  <si>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</si>
  <si>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</si>
  <si>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</si>
  <si>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</si>
  <si>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</si>
  <si>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</si>
  <si>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</si>
  <si>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</si>
  <si>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</si>
  <si>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</si>
  <si>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</si>
  <si>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</si>
  <si>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</si>
  <si>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</si>
  <si>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</si>
  <si>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</si>
  <si>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</si>
  <si>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</si>
  <si>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</si>
  <si>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</si>
  <si>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</si>
  <si>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</si>
  <si>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</si>
  <si>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</si>
  <si>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</si>
  <si>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</si>
  <si>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</si>
  <si>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</si>
  <si>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</si>
  <si>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</si>
  <si>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</si>
  <si>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</si>
  <si>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</si>
  <si>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</si>
  <si>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</si>
  <si>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</si>
  <si>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</si>
  <si>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</si>
  <si>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</si>
  <si>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</si>
  <si>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</si>
  <si>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</si>
  <si>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</si>
  <si>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</si>
  <si>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</si>
  <si>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</si>
  <si>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</si>
  <si>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</si>
  <si>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</si>
  <si>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</si>
  <si>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</si>
  <si>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</si>
  <si>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</si>
  <si>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</si>
  <si>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</si>
  <si>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</si>
  <si>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</si>
  <si>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</si>
  <si>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</si>
  <si>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</si>
  <si>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</si>
  <si>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</si>
  <si>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</si>
  <si>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</si>
  <si>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</si>
  <si>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</si>
  <si>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</si>
  <si>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</si>
  <si>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</si>
  <si>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</si>
  <si>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</si>
  <si>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</si>
  <si>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</si>
  <si>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</si>
  <si>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</si>
  <si>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</si>
  <si>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</si>
  <si>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</si>
  <si>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</si>
  <si>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</si>
  <si>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</si>
  <si>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</si>
  <si>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</si>
  <si>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</si>
  <si>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</si>
  <si>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</si>
  <si>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</si>
  <si>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</si>
  <si>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</si>
  <si>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</si>
  <si>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</si>
  <si>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</si>
  <si>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</si>
  <si>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</si>
  <si>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</si>
  <si>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</si>
  <si>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</si>
  <si>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</si>
  <si>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</si>
  <si>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</si>
  <si>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</si>
  <si>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</si>
  <si>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</si>
  <si>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</si>
  <si>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</si>
  <si>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</si>
  <si>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</si>
  <si>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</si>
  <si>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</si>
  <si>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</si>
  <si>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</si>
  <si>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</si>
  <si>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</si>
  <si>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</si>
  <si>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</si>
  <si>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</si>
  <si>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</si>
  <si>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</si>
  <si>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</si>
  <si>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</si>
  <si>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</si>
  <si>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</si>
  <si>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</si>
  <si>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</si>
  <si>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</si>
  <si>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</si>
  <si>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</si>
  <si>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</si>
  <si>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</si>
  <si>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</si>
  <si>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</si>
  <si>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</si>
  <si>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</si>
  <si>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</si>
  <si>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</si>
  <si>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</si>
  <si>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</si>
  <si>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</si>
  <si>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</si>
  <si>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</si>
  <si>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</si>
  <si>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</si>
  <si>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</si>
  <si>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</si>
  <si>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</si>
  <si>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</si>
  <si>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</si>
  <si>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</si>
  <si>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</si>
  <si>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</si>
  <si>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</si>
  <si>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</si>
  <si>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</si>
  <si>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</si>
  <si>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</si>
  <si>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</si>
  <si>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</si>
  <si>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</si>
  <si>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</si>
  <si>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</si>
  <si>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</si>
  <si>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</si>
  <si>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</si>
  <si>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</si>
  <si>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</si>
  <si>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</si>
  <si>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</si>
  <si>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</si>
  <si>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</si>
  <si>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</si>
  <si>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</si>
  <si>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</si>
  <si>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</si>
  <si>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</si>
  <si>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</si>
  <si>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</si>
  <si>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</si>
  <si>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</si>
  <si>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</si>
  <si>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</si>
  <si>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</si>
  <si>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</si>
  <si>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</si>
  <si>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</si>
  <si>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</si>
  <si>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</si>
  <si>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</si>
  <si>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</si>
  <si>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</si>
  <si>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</si>
  <si>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</si>
  <si>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</si>
  <si>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</si>
  <si>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</si>
  <si>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</si>
  <si>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</si>
  <si>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</si>
  <si>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</si>
  <si>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</si>
  <si>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</si>
  <si>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</si>
  <si>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</si>
  <si>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</si>
  <si>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</si>
  <si>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</si>
  <si>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</si>
  <si>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</si>
  <si>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</si>
  <si>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</si>
  <si>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</si>
  <si>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</si>
  <si>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</si>
  <si>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</si>
  <si>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</si>
  <si>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</si>
  <si>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</si>
  <si>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</si>
  <si>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</si>
  <si>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</si>
  <si>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</si>
  <si>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</si>
  <si>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</si>
  <si>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</si>
  <si>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</si>
  <si>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</si>
  <si>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</si>
  <si>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</si>
  <si>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</si>
  <si>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</si>
  <si>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</si>
  <si>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</si>
  <si>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</si>
  <si>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</si>
  <si>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</si>
  <si>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</si>
  <si>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</si>
  <si>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</si>
  <si>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</si>
  <si>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</si>
  <si>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</si>
  <si>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</si>
  <si>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</si>
  <si>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</si>
  <si>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</si>
  <si>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</si>
  <si>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</si>
  <si>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</si>
  <si>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</si>
  <si>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</si>
  <si>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</si>
  <si>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</si>
  <si>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</si>
  <si>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</si>
  <si>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</si>
  <si>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</si>
  <si>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</si>
  <si>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</si>
  <si>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</si>
  <si>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</si>
  <si>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</si>
  <si>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</si>
  <si>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</si>
  <si>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</si>
  <si>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</si>
  <si>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</si>
  <si>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</si>
  <si>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</si>
  <si>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</si>
  <si>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</si>
  <si>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</si>
  <si>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</si>
  <si>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</si>
  <si>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</si>
  <si>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</si>
  <si>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</si>
  <si>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</si>
  <si>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</si>
  <si>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</si>
  <si>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</si>
  <si>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</si>
  <si>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</si>
  <si>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</si>
  <si>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</si>
  <si>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</si>
  <si>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</si>
  <si>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</si>
  <si>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</si>
  <si>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</si>
  <si>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</si>
  <si>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</si>
  <si>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</si>
  <si>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</si>
  <si>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</si>
  <si>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</si>
  <si>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</si>
  <si>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</si>
  <si>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</si>
  <si>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</si>
  <si>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</si>
  <si>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</si>
  <si>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</si>
  <si>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</si>
  <si>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</si>
  <si>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</si>
  <si>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</si>
  <si>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</si>
  <si>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</si>
  <si>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</si>
  <si>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</si>
  <si>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</si>
  <si>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</si>
  <si>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</si>
  <si>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</si>
  <si>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</si>
  <si>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</si>
  <si>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</si>
  <si>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</si>
  <si>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</si>
  <si>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</si>
  <si>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</si>
  <si>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</si>
  <si>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</si>
  <si>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</si>
  <si>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</si>
  <si>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</si>
  <si>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</si>
  <si>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</si>
  <si>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</si>
  <si>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</si>
  <si>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</si>
  <si>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</si>
  <si>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</si>
  <si>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</si>
  <si>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</si>
  <si>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</si>
  <si>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</si>
  <si>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</si>
  <si>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</si>
  <si>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</si>
  <si>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</si>
  <si>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</si>
  <si>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</si>
  <si>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</si>
  <si>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</si>
  <si>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</si>
  <si>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</si>
  <si>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</si>
  <si>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</si>
  <si>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</si>
  <si>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</si>
  <si>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</si>
  <si>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</si>
  <si>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</si>
  <si>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</si>
  <si>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</si>
  <si>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</si>
  <si>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</si>
  <si>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</si>
  <si>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</si>
  <si>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</si>
  <si>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</si>
  <si>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</si>
  <si>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</si>
  <si>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</si>
  <si>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</si>
  <si>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</si>
  <si>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</si>
  <si>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</si>
  <si>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</si>
  <si>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</si>
  <si>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</si>
  <si>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</si>
  <si>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</si>
  <si>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</si>
  <si>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</si>
  <si>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</si>
  <si>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</si>
  <si>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</si>
  <si>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</si>
  <si>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</si>
  <si>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</si>
  <si>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</si>
  <si>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</si>
  <si>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</si>
  <si>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</si>
  <si>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</si>
  <si>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</si>
  <si>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</si>
  <si>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</si>
  <si>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</si>
  <si>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</si>
  <si>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</si>
  <si>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</si>
  <si>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</si>
  <si>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</si>
  <si>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</si>
  <si>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</si>
  <si>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</si>
  <si>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</si>
  <si>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</si>
  <si>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</si>
  <si>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</si>
  <si>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</si>
  <si>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</si>
  <si>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</si>
  <si>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</si>
  <si>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</si>
  <si>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</si>
  <si>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</si>
  <si>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</si>
  <si>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</si>
  <si>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</si>
  <si>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</si>
  <si>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</si>
  <si>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</si>
  <si>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</si>
  <si>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</si>
  <si>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</si>
  <si>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</si>
  <si>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</si>
  <si>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</si>
  <si>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</si>
  <si>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</si>
  <si>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</si>
  <si>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</si>
  <si>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</si>
  <si>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</si>
  <si>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</si>
  <si>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</si>
  <si>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</si>
  <si>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</si>
  <si>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</si>
  <si>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</si>
  <si>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</si>
  <si>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</si>
  <si>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</si>
  <si>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</si>
  <si>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</si>
  <si>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</si>
  <si>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</si>
  <si>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</si>
  <si>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</si>
  <si>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</si>
  <si>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</si>
  <si>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</si>
  <si>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</si>
  <si>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</si>
  <si>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</si>
  <si>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</si>
  <si>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</si>
  <si>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</si>
  <si>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</si>
  <si>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</si>
  <si>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</si>
  <si>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</si>
  <si>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</si>
  <si>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</si>
  <si>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</si>
  <si>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</si>
  <si>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</si>
  <si>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</si>
  <si>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</si>
  <si>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</si>
  <si>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</si>
  <si>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</si>
  <si>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</si>
  <si>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</si>
  <si>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</si>
  <si>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</si>
  <si>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</si>
  <si>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</si>
  <si>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</si>
  <si>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</si>
  <si>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</si>
  <si>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</si>
  <si>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</si>
  <si>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</si>
  <si>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</si>
  <si>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</si>
  <si>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</si>
  <si>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</si>
  <si>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</si>
  <si>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</si>
  <si>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</si>
  <si>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</si>
  <si>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</si>
  <si>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</si>
  <si>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</si>
  <si>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</si>
  <si>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</si>
  <si>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</si>
  <si>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</si>
  <si>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</si>
  <si>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</si>
  <si>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</si>
  <si>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</si>
  <si>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</si>
  <si>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</si>
  <si>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</si>
  <si>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</si>
  <si>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</si>
  <si>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</si>
  <si>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</si>
  <si>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</si>
  <si>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</si>
  <si>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</si>
  <si>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</si>
  <si>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</si>
  <si>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</si>
  <si>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</si>
  <si>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</si>
  <si>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</si>
  <si>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</si>
  <si>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</si>
  <si>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</si>
  <si>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</si>
  <si>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</si>
  <si>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</si>
  <si>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</si>
  <si>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</si>
  <si>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</si>
  <si>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</si>
  <si>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</si>
  <si>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</si>
  <si>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</si>
  <si>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</si>
  <si>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</si>
  <si>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</si>
  <si>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</si>
  <si>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</si>
  <si>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</si>
  <si>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</si>
  <si>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</si>
  <si>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</si>
  <si>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</si>
  <si>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</si>
  <si>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</si>
  <si>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</si>
  <si>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</si>
  <si>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</si>
  <si>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</si>
  <si>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</si>
  <si>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</si>
  <si>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</si>
  <si>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</si>
  <si>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</si>
  <si>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</si>
  <si>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</si>
  <si>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</si>
  <si>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</si>
  <si>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</si>
  <si>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</si>
  <si>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</si>
  <si>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</si>
  <si>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</si>
  <si>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</si>
  <si>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</si>
  <si>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</si>
  <si>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</si>
  <si>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</si>
  <si>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</si>
  <si>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</si>
  <si>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</si>
  <si>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</si>
  <si>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</si>
  <si>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</si>
  <si>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</si>
  <si>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</si>
  <si>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</si>
  <si>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</si>
  <si>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</si>
  <si>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</si>
  <si>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</si>
  <si>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</si>
  <si>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</si>
  <si>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</si>
  <si>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</si>
  <si>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</si>
  <si>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</si>
  <si>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</si>
  <si>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</si>
  <si>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</si>
  <si>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</si>
  <si>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</si>
  <si>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</si>
  <si>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</si>
  <si>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</si>
  <si>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</si>
  <si>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</si>
  <si>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</si>
  <si>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</si>
  <si>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</si>
  <si>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</si>
  <si>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</si>
  <si>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</si>
  <si>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</si>
  <si>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</si>
  <si>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</si>
  <si>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</si>
  <si>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</si>
  <si>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</si>
  <si>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</si>
  <si>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</si>
  <si>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</si>
  <si>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</si>
  <si>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</si>
  <si>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</si>
  <si>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</si>
  <si>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</si>
  <si>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</si>
  <si>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</si>
  <si>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</si>
  <si>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</si>
  <si>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</si>
  <si>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</si>
  <si>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</si>
  <si>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</si>
  <si>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</si>
  <si>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</si>
  <si>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</si>
  <si>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</si>
  <si>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</si>
  <si>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</si>
  <si>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</si>
  <si>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</si>
  <si>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</si>
  <si>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</si>
  <si>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</si>
  <si>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</si>
  <si>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</si>
  <si>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</si>
  <si>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</si>
  <si>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</si>
  <si>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</si>
  <si>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</si>
  <si>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</si>
  <si>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</si>
  <si>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</si>
  <si>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</si>
  <si>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</si>
  <si>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</si>
  <si>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</si>
  <si>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</si>
  <si>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</si>
  <si>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</si>
  <si>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</si>
  <si>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</si>
  <si>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</si>
  <si>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</si>
  <si>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</si>
  <si>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</si>
  <si>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</si>
  <si>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</si>
  <si>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</si>
  <si>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</si>
  <si>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</si>
  <si>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</si>
  <si>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</si>
  <si>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</si>
  <si>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</si>
  <si>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</si>
  <si>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</si>
  <si>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</si>
  <si>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</si>
  <si>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</si>
  <si>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</si>
  <si>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</si>
  <si>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</si>
  <si>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</si>
  <si>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</si>
  <si>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</si>
  <si>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</si>
  <si>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</si>
  <si>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</si>
  <si>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</si>
  <si>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</si>
  <si>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</si>
  <si>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</si>
  <si>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</si>
  <si>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</si>
  <si>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</si>
  <si>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</si>
  <si>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</si>
  <si>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</si>
  <si>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</si>
  <si>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</si>
  <si>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</si>
  <si>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</si>
  <si>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</si>
  <si>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</si>
  <si>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</si>
  <si>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</si>
  <si>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</si>
  <si>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</si>
  <si>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</si>
  <si>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</si>
  <si>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</si>
  <si>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</si>
  <si>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</si>
  <si>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</si>
  <si>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</si>
  <si>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</si>
  <si>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</si>
  <si>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</si>
  <si>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</si>
  <si>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</si>
  <si>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</si>
  <si>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</si>
  <si>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</si>
  <si>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</si>
  <si>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</si>
  <si>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</si>
  <si>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</si>
  <si>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</si>
  <si>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</si>
  <si>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</si>
  <si>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</si>
  <si>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</si>
  <si>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</si>
  <si>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</si>
  <si>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</si>
  <si>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</si>
  <si>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</si>
  <si>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</si>
  <si>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</si>
  <si>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</si>
  <si>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</si>
  <si>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</si>
  <si>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</si>
  <si>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</si>
  <si>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</si>
  <si>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</si>
  <si>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</si>
  <si>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</si>
  <si>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</si>
  <si>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</si>
  <si>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</si>
  <si>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</si>
  <si>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</si>
  <si>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</si>
  <si>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</si>
  <si>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</si>
  <si>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</si>
  <si>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</si>
  <si>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</si>
  <si>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</si>
  <si>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</si>
  <si>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</si>
  <si>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</si>
  <si>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</si>
  <si>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</si>
  <si>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</si>
  <si>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</si>
  <si>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</si>
  <si>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</si>
  <si>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</si>
  <si>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</si>
  <si>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</si>
  <si>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</si>
  <si>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</si>
  <si>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</si>
  <si>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</si>
  <si>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</si>
  <si>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</si>
  <si>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</si>
  <si>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</si>
  <si>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</si>
  <si>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</si>
  <si>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</si>
  <si>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</si>
  <si>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</si>
  <si>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</si>
  <si>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</si>
  <si>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</si>
  <si>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</si>
  <si>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</si>
  <si>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</si>
  <si>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</si>
  <si>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</si>
  <si>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</si>
  <si>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</si>
  <si>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</si>
  <si>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</si>
  <si>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</si>
  <si>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</si>
  <si>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</si>
  <si>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</si>
  <si>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</si>
  <si>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</si>
  <si>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</si>
  <si>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</si>
  <si>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</si>
  <si>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</si>
  <si>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</si>
  <si>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</si>
  <si>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</si>
  <si>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</si>
  <si>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</si>
  <si>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</si>
  <si>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</si>
  <si>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</si>
  <si>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</si>
  <si>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</si>
  <si>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</si>
  <si>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</si>
  <si>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</si>
  <si>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</si>
  <si>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</si>
  <si>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</si>
  <si>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</si>
  <si>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</si>
  <si>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</si>
  <si>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</si>
  <si>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</si>
  <si>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</si>
  <si>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</si>
  <si>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</si>
  <si>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</si>
  <si>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</si>
  <si>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</si>
  <si>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</si>
  <si>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</si>
  <si>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</si>
  <si>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</si>
  <si>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</si>
  <si>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</si>
  <si>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</si>
  <si>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</si>
  <si>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</si>
  <si>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</si>
  <si>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</si>
  <si>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</si>
  <si>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</si>
  <si>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</si>
  <si>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</si>
  <si>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</si>
  <si>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</si>
  <si>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</si>
  <si>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</si>
  <si>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</si>
  <si>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</si>
  <si>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</si>
  <si>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</si>
  <si>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</si>
  <si>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</si>
  <si>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</si>
  <si>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</si>
  <si>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</si>
  <si>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</si>
  <si>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</si>
  <si>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</si>
  <si>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</si>
  <si>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</si>
  <si>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</si>
  <si>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</si>
  <si>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</si>
  <si>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</si>
  <si>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</si>
  <si>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</si>
  <si>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</si>
  <si>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</si>
  <si>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</si>
  <si>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</si>
  <si>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</si>
  <si>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</si>
  <si>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</si>
  <si>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</si>
  <si>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</si>
  <si>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</si>
  <si>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</si>
  <si>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</si>
  <si>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</si>
  <si>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</si>
  <si>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</si>
  <si>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</si>
  <si>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</si>
  <si>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</si>
  <si>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</si>
  <si>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</si>
  <si>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</si>
  <si>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</si>
  <si>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</si>
  <si>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</si>
  <si>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</si>
  <si>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</si>
  <si>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</si>
  <si>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</si>
  <si>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</si>
  <si>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</si>
  <si>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</si>
  <si>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</si>
  <si>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</si>
  <si>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</si>
  <si>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</si>
  <si>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</si>
  <si>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</si>
  <si>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</si>
  <si>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</si>
  <si>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</si>
  <si>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</si>
  <si>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</si>
  <si>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</si>
  <si>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</si>
  <si>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</si>
  <si>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</si>
  <si>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</si>
  <si>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</si>
  <si>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</si>
  <si>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</si>
  <si>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</si>
  <si>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</si>
  <si>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</si>
  <si>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</si>
  <si>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</si>
  <si>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</si>
  <si>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</si>
  <si>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</si>
  <si>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</si>
  <si>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</si>
  <si>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</si>
  <si>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</si>
  <si>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</si>
  <si>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</si>
  <si>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</si>
  <si>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</si>
  <si>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</si>
  <si>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</si>
  <si>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</si>
  <si>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</si>
  <si>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</si>
  <si>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</si>
  <si>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</si>
  <si>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</si>
  <si>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</si>
  <si>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</si>
  <si>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</si>
  <si>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</si>
  <si>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</si>
  <si>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</si>
  <si>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</si>
  <si>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</si>
  <si>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</si>
  <si>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</si>
  <si>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</si>
  <si>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</si>
  <si>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</si>
  <si>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</si>
  <si>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</si>
  <si>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</si>
  <si>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</si>
  <si>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</si>
  <si>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</si>
  <si>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</si>
  <si>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</si>
  <si>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</si>
  <si>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</si>
  <si>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</si>
  <si>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</si>
  <si>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</si>
  <si>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</si>
  <si>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</si>
  <si>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</si>
  <si>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</si>
  <si>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</si>
  <si>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</si>
  <si>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</si>
  <si>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</si>
  <si>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</si>
  <si>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</si>
  <si>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</si>
  <si>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</si>
  <si>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</si>
  <si>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</si>
  <si>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</si>
  <si>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</si>
  <si>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</si>
  <si>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</si>
  <si>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</si>
  <si>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</si>
  <si>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</si>
  <si>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</si>
  <si>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</si>
  <si>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</si>
  <si>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</si>
  <si>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</si>
  <si>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</si>
  <si>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</si>
  <si>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</si>
  <si>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</si>
  <si>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</si>
  <si>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</si>
  <si>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</si>
  <si>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</si>
  <si>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</si>
  <si>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</si>
  <si>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</si>
  <si>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</si>
  <si>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</si>
  <si>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</si>
  <si>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</si>
  <si>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</si>
  <si>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</si>
  <si>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</si>
  <si>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</si>
  <si>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</si>
  <si>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</si>
  <si>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</si>
  <si>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</si>
  <si>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</si>
  <si>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</si>
  <si>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</si>
  <si>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</si>
  <si>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</si>
  <si>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</si>
  <si>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</si>
  <si>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</si>
  <si>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</si>
  <si>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</si>
  <si>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</si>
  <si>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</si>
  <si>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</si>
  <si>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</si>
  <si>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</si>
  <si>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</si>
  <si>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</si>
  <si>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</si>
  <si>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</si>
  <si>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</si>
  <si>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</si>
  <si>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</si>
  <si>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</si>
  <si>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</si>
  <si>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</si>
  <si>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</si>
  <si>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</si>
  <si>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</si>
  <si>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</si>
  <si>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</si>
  <si>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</si>
  <si>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</si>
  <si>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</si>
  <si>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</si>
  <si>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</si>
  <si>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</si>
  <si>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</si>
  <si>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</si>
  <si>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</si>
  <si>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</si>
  <si>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</si>
  <si>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</si>
  <si>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</si>
  <si>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</si>
  <si>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</si>
  <si>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</si>
  <si>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</si>
  <si>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</si>
  <si>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</si>
  <si>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</si>
  <si>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</si>
  <si>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</si>
  <si>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</si>
  <si>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</si>
  <si>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</si>
  <si>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</si>
  <si>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</si>
  <si>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</si>
  <si>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</si>
  <si>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</si>
  <si>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</si>
  <si>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</si>
  <si>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</si>
  <si>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</si>
  <si>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</si>
  <si>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</si>
  <si>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</si>
  <si>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</si>
  <si>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</si>
  <si>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</si>
  <si>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</si>
  <si>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</si>
  <si>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</si>
  <si>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</si>
  <si>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</si>
  <si>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</si>
  <si>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</si>
  <si>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</si>
  <si>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</si>
  <si>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</si>
  <si>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</si>
  <si>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</si>
  <si>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</si>
  <si>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</si>
  <si>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</si>
  <si>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</si>
  <si>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</si>
  <si>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</si>
  <si>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</si>
  <si>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</si>
  <si>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</si>
  <si>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</si>
  <si>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</si>
  <si>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</si>
  <si>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</si>
  <si>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</si>
  <si>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</si>
  <si>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</si>
  <si>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</si>
  <si>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</si>
  <si>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</si>
  <si>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</si>
  <si>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</si>
  <si>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</si>
  <si>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</si>
  <si>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</si>
  <si>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</si>
  <si>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</si>
  <si>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</si>
  <si>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</si>
  <si>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</si>
  <si>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</si>
  <si>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</si>
  <si>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</si>
  <si>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</si>
  <si>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</si>
  <si>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</si>
  <si>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</si>
  <si>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</si>
  <si>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</si>
  <si>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</si>
  <si>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</si>
  <si>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</si>
  <si>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</si>
  <si>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</si>
  <si>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</si>
  <si>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</si>
  <si>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</si>
  <si>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</si>
  <si>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</si>
  <si>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</si>
  <si>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</si>
  <si>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</si>
  <si>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</si>
  <si>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</si>
  <si>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</si>
  <si>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</si>
  <si>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</si>
  <si>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</si>
  <si>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</si>
  <si>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</si>
  <si>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</si>
  <si>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</si>
  <si>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</si>
  <si>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</si>
  <si>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</si>
  <si>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</si>
  <si>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</si>
  <si>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</si>
  <si>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</si>
  <si>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</si>
  <si>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</si>
  <si>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</si>
  <si>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</si>
  <si>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</si>
  <si>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</si>
  <si>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</si>
  <si>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</si>
  <si>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</si>
  <si>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</si>
  <si>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</si>
  <si>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</si>
  <si>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</si>
  <si>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</si>
  <si>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</si>
  <si>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</si>
  <si>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</si>
  <si>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</si>
  <si>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</si>
  <si>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</si>
  <si>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</si>
  <si>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</si>
  <si>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</si>
  <si>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</si>
  <si>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</si>
  <si>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</si>
  <si>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</si>
  <si>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</si>
  <si>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</si>
  <si>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</si>
  <si>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</si>
  <si>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</si>
  <si>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</si>
  <si>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</si>
  <si>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</si>
  <si>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</si>
  <si>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</si>
  <si>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</si>
  <si>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</si>
  <si>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</si>
  <si>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</si>
  <si>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</si>
  <si>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</si>
  <si>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</si>
  <si>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</si>
  <si>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</si>
  <si>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</si>
  <si>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</si>
  <si>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</si>
  <si>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</si>
  <si>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</si>
  <si>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</si>
  <si>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</si>
  <si>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</si>
  <si>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</si>
  <si>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</si>
  <si>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</si>
  <si>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</si>
  <si>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</si>
  <si>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</si>
  <si>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</si>
  <si>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</si>
  <si>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</si>
  <si>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</si>
  <si>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</si>
  <si>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</si>
  <si>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</si>
  <si>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</si>
  <si>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</si>
  <si>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</si>
  <si>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</si>
  <si>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</si>
  <si>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</si>
  <si>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</si>
  <si>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</si>
  <si>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</si>
  <si>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</si>
  <si>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</si>
  <si>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</si>
  <si>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</si>
  <si>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</si>
  <si>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</si>
  <si>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</si>
  <si>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</si>
  <si>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</si>
  <si>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</si>
  <si>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</si>
  <si>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</si>
  <si>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</si>
  <si>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</si>
  <si>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</si>
  <si>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</si>
  <si>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</si>
  <si>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</si>
  <si>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</si>
  <si>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</si>
  <si>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</si>
  <si>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</si>
  <si>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</si>
  <si>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</si>
  <si>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</si>
  <si>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</si>
  <si>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</si>
  <si>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</si>
  <si>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</si>
  <si>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</si>
  <si>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</si>
  <si>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</si>
  <si>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</si>
  <si>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</si>
  <si>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</si>
  <si>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</si>
  <si>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</si>
  <si>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</si>
  <si>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</si>
  <si>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</si>
  <si>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</si>
  <si>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</si>
  <si>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</si>
  <si>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</si>
  <si>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</si>
  <si>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</si>
  <si>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</si>
  <si>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</si>
  <si>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</si>
  <si>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</si>
  <si>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</si>
  <si>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</si>
  <si>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</si>
  <si>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</si>
  <si>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</si>
  <si>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</si>
  <si>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</si>
  <si>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</si>
  <si>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</si>
  <si>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</si>
  <si>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</si>
  <si>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</si>
  <si>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</si>
  <si>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</si>
  <si>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</si>
  <si>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</si>
  <si>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</si>
  <si>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</si>
  <si>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</si>
  <si>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</si>
  <si>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</si>
  <si>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</si>
  <si>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</si>
  <si>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</si>
  <si>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</si>
  <si>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</si>
  <si>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</si>
  <si>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</si>
  <si>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</si>
  <si>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</si>
  <si>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</si>
  <si>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</si>
  <si>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</si>
  <si>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</si>
  <si>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</si>
  <si>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</si>
  <si>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</si>
  <si>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</si>
  <si>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</si>
  <si>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</si>
  <si>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</si>
  <si>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</si>
  <si>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</si>
  <si>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</si>
  <si>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</si>
  <si>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</si>
  <si>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</si>
  <si>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</si>
  <si>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</si>
  <si>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</si>
  <si>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</si>
  <si>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</si>
  <si>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</si>
  <si>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</si>
  <si>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</si>
  <si>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</si>
  <si>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</si>
  <si>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</si>
  <si>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</si>
  <si>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</si>
  <si>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</si>
  <si>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</si>
  <si>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</si>
  <si>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</si>
  <si>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</si>
  <si>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</si>
  <si>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</si>
  <si>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</si>
  <si>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</si>
  <si>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</si>
  <si>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</si>
  <si>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</si>
  <si>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</si>
  <si>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</si>
  <si>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</si>
  <si>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</si>
  <si>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</si>
  <si>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</si>
  <si>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</si>
  <si>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</si>
  <si>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</si>
  <si>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</si>
  <si>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</si>
  <si>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</si>
  <si>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</si>
  <si>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</si>
  <si>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</si>
  <si>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</si>
  <si>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</si>
  <si>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</si>
  <si>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</si>
  <si>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</si>
  <si>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</si>
  <si>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</si>
  <si>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</si>
  <si>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</si>
  <si>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</si>
  <si>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</si>
  <si>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</si>
  <si>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</si>
  <si>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</si>
  <si>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</si>
  <si>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</si>
  <si>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</si>
  <si>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</si>
  <si>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</si>
  <si>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</si>
  <si>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</si>
  <si>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</si>
  <si>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</si>
  <si>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</si>
  <si>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</si>
  <si>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</si>
  <si>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</si>
  <si>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</si>
  <si>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</si>
  <si>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</si>
  <si>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</si>
  <si>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</si>
  <si>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</si>
  <si>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</si>
  <si>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</si>
  <si>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</si>
  <si>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</si>
  <si>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</si>
  <si>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</si>
  <si>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</si>
  <si>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</si>
  <si>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</si>
  <si>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</si>
  <si>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</si>
  <si>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</si>
  <si>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</si>
  <si>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</si>
  <si>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</si>
  <si>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</si>
  <si>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</si>
  <si>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</si>
  <si>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</si>
  <si>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</si>
  <si>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</si>
  <si>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</si>
  <si>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</si>
  <si>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</si>
  <si>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</si>
  <si>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</si>
  <si>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</si>
  <si>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</si>
  <si>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</si>
  <si>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</si>
  <si>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</si>
  <si>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</si>
  <si>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</si>
  <si>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</si>
  <si>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</si>
  <si>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</si>
  <si>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</si>
  <si>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</si>
  <si>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</si>
  <si>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</si>
  <si>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</si>
  <si>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</si>
  <si>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</si>
  <si>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</si>
  <si>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</si>
  <si>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</si>
  <si>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</si>
  <si>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</si>
  <si>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</si>
  <si>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</si>
  <si>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</si>
  <si>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</si>
  <si>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</si>
  <si>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</si>
  <si>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</si>
  <si>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</si>
  <si>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</si>
  <si>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</si>
  <si>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</si>
  <si>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</si>
  <si>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</si>
  <si>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</si>
  <si>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</si>
  <si>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</si>
  <si>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</si>
  <si>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</si>
  <si>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</si>
  <si>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</si>
  <si>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</si>
  <si>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</si>
  <si>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</si>
  <si>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</si>
  <si>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</si>
  <si>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</si>
  <si>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</si>
  <si>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</si>
  <si>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</si>
  <si>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</si>
  <si>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</si>
  <si>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</si>
  <si>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</si>
  <si>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</si>
  <si>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</si>
  <si>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</si>
  <si>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</si>
  <si>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</si>
  <si>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</si>
  <si>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</si>
  <si>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</si>
  <si>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</si>
  <si>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</si>
  <si>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</si>
  <si>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</si>
  <si>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</si>
  <si>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</si>
  <si>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</si>
  <si>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</si>
  <si>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</si>
  <si>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</si>
  <si>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</si>
  <si>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</si>
  <si>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</si>
  <si>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</si>
  <si>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</si>
  <si>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</si>
  <si>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</si>
  <si>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</si>
  <si>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</si>
  <si>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</si>
  <si>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</si>
  <si>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</si>
  <si>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</si>
  <si>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</si>
  <si>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</si>
  <si>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</si>
  <si>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</si>
  <si>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</si>
  <si>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</si>
  <si>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</si>
  <si>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</si>
  <si>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</si>
  <si>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</si>
  <si>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</si>
  <si>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</si>
  <si>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</si>
  <si>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</si>
  <si>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</si>
  <si>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</si>
  <si>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</si>
  <si>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</si>
  <si>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</si>
  <si>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</si>
  <si>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</si>
  <si>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</si>
  <si>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</si>
  <si>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</si>
  <si>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</si>
  <si>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</si>
  <si>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</si>
  <si>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</si>
  <si>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</si>
  <si>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</si>
  <si>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</si>
  <si>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</si>
  <si>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</si>
  <si>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</si>
  <si>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</si>
  <si>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</si>
  <si>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</si>
  <si>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</si>
  <si>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</si>
  <si>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</si>
  <si>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</si>
  <si>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</si>
  <si>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</si>
  <si>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</si>
  <si>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</si>
  <si>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</si>
  <si>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</si>
  <si>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</si>
  <si>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</si>
  <si>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</si>
  <si>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</si>
  <si>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</si>
  <si>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</si>
  <si>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</si>
  <si>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</si>
  <si>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</si>
  <si>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</si>
  <si>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</si>
  <si>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</si>
  <si>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</si>
  <si>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</si>
  <si>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</si>
  <si>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</si>
  <si>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</si>
  <si>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</si>
  <si>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</si>
  <si>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</si>
  <si>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</si>
  <si>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</si>
  <si>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</si>
  <si>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</si>
  <si>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</si>
  <si>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</si>
  <si>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</si>
  <si>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</si>
  <si>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</si>
  <si>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</si>
  <si>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</si>
  <si>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</si>
  <si>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</si>
  <si>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</si>
  <si>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</si>
  <si>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</si>
  <si>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</si>
  <si>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</si>
  <si>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</si>
  <si>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</si>
  <si>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</si>
  <si>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</si>
  <si>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</si>
  <si>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</si>
  <si>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</si>
  <si>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</si>
  <si>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</si>
  <si>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</si>
  <si>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</si>
  <si>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</si>
  <si>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</si>
  <si>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</si>
  <si>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</si>
  <si>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</si>
  <si>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</si>
  <si>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</si>
  <si>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</si>
  <si>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</si>
  <si>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</si>
  <si>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</si>
  <si>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</si>
  <si>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</si>
  <si>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</si>
  <si>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</si>
  <si>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</si>
  <si>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</si>
  <si>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</si>
  <si>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</si>
  <si>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</si>
  <si>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</si>
  <si>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</si>
  <si>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</si>
  <si>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</si>
  <si>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</si>
  <si>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</si>
  <si>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</si>
  <si>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</si>
  <si>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</si>
  <si>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</si>
  <si>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</si>
  <si>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</si>
  <si>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</si>
  <si>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</si>
  <si>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</si>
  <si>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</si>
  <si>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</si>
  <si>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</si>
  <si>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</si>
  <si>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</si>
  <si>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</si>
  <si>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</si>
  <si>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</si>
  <si>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</si>
  <si>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</si>
  <si>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</si>
  <si>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</si>
  <si>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</si>
  <si>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</si>
  <si>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</si>
  <si>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</si>
  <si>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</si>
  <si>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</si>
  <si>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</si>
  <si>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</si>
  <si>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</si>
  <si>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</si>
  <si>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</si>
  <si>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</si>
  <si>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</si>
  <si>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</si>
  <si>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</si>
  <si>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</si>
  <si>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</si>
  <si>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</si>
  <si>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</si>
  <si>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</si>
  <si>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</si>
  <si>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</si>
  <si>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</si>
  <si>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</si>
  <si>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</si>
  <si>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</si>
  <si>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</si>
  <si>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</si>
  <si>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</si>
  <si>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</si>
  <si>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</si>
  <si>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</si>
  <si>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</si>
  <si>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</si>
  <si>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</si>
  <si>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</si>
  <si>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</si>
  <si>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</si>
  <si>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</si>
  <si>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</si>
  <si>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</si>
  <si>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</si>
  <si>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</si>
  <si>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</si>
  <si>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</si>
  <si>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</si>
  <si>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</si>
  <si>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</si>
  <si>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</si>
  <si>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</si>
  <si>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</si>
  <si>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</si>
  <si>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</si>
  <si>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</si>
  <si>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</si>
  <si>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</si>
  <si>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</si>
  <si>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</si>
  <si>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</si>
  <si>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</si>
  <si>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</si>
  <si>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</si>
  <si>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</si>
  <si>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</si>
  <si>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</si>
  <si>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</si>
  <si>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</si>
  <si>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</si>
  <si>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</si>
  <si>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</si>
  <si>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</si>
  <si>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</si>
  <si>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</si>
  <si>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</si>
  <si>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</si>
  <si>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</si>
  <si>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</si>
  <si>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</si>
  <si>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</si>
  <si>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</si>
  <si>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</si>
  <si>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</si>
  <si>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</si>
  <si>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</si>
  <si>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</si>
  <si>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</si>
  <si>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</si>
  <si>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</si>
  <si>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</si>
  <si>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</si>
  <si>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</si>
  <si>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</si>
  <si>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</si>
  <si>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</si>
  <si>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</si>
  <si>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</si>
  <si>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</si>
  <si>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</si>
  <si>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</si>
  <si>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</si>
  <si>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</si>
  <si>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</si>
  <si>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</si>
  <si>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</si>
  <si>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</si>
  <si>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</si>
  <si>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</si>
  <si>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</si>
  <si>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</si>
  <si>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</si>
  <si>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</si>
  <si>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</si>
  <si>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</si>
  <si>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</si>
  <si>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</si>
  <si>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</si>
  <si>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</si>
  <si>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</si>
  <si>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</si>
  <si>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</si>
  <si>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</si>
  <si>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</si>
  <si>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</si>
  <si>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</si>
  <si>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</si>
  <si>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</si>
  <si>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</si>
  <si>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</si>
  <si>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</si>
  <si>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</si>
  <si>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</si>
  <si>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</si>
  <si>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</si>
  <si>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</si>
  <si>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</si>
  <si>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</si>
  <si>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</si>
  <si>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</si>
  <si>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</si>
  <si>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</si>
  <si>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</si>
  <si>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</si>
  <si>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</si>
  <si>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</si>
  <si>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</si>
  <si>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</si>
  <si>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</si>
  <si>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</si>
  <si>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</si>
  <si>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</si>
  <si>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</si>
  <si>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</si>
  <si>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</si>
  <si>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</si>
  <si>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</si>
  <si>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</si>
  <si>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</si>
  <si>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</si>
  <si>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</si>
  <si>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</si>
  <si>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</si>
  <si>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</si>
  <si>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</si>
  <si>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</si>
  <si>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</si>
  <si>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</si>
  <si>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</si>
  <si>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</si>
  <si>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</si>
  <si>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</si>
  <si>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</si>
  <si>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</si>
  <si>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</si>
  <si>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</si>
  <si>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</si>
  <si>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</si>
  <si>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</si>
  <si>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</si>
  <si>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</si>
  <si>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</si>
  <si>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</si>
  <si>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</si>
  <si>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</si>
  <si>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</si>
  <si>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</si>
  <si>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</si>
  <si>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</si>
  <si>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</si>
  <si>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</si>
  <si>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</si>
  <si>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</si>
  <si>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</si>
  <si>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</si>
  <si>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</si>
  <si>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</si>
  <si>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</si>
  <si>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</si>
  <si>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</si>
  <si>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</si>
  <si>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</si>
  <si>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</si>
  <si>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</si>
  <si>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</si>
  <si>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</si>
  <si>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</si>
  <si>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</si>
  <si>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</si>
  <si>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</si>
  <si>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</si>
  <si>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</si>
  <si>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</si>
  <si>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</si>
  <si>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</si>
  <si>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</si>
  <si>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</si>
  <si>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</si>
  <si>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</si>
  <si>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</si>
  <si>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</si>
  <si>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</si>
  <si>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</si>
  <si>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</si>
  <si>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</si>
  <si>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</si>
  <si>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</si>
  <si>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</si>
  <si>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</si>
  <si>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</si>
  <si>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</si>
  <si>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</si>
  <si>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</si>
  <si>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</si>
  <si>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</si>
  <si>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</si>
  <si>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</si>
  <si>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</si>
  <si>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</si>
  <si>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</si>
  <si>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</si>
  <si>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</si>
  <si>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</si>
  <si>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</si>
  <si>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</si>
  <si>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</si>
  <si>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</si>
  <si>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</si>
  <si>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</si>
  <si>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</si>
  <si>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</si>
  <si>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</si>
  <si>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</si>
  <si>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</si>
  <si>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</si>
  <si>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</si>
  <si>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</si>
  <si>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</si>
  <si>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</si>
  <si>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</si>
  <si>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</si>
  <si>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</si>
  <si>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</si>
  <si>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</si>
  <si>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</si>
  <si>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</si>
  <si>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</si>
  <si>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</si>
  <si>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</si>
  <si>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</si>
  <si>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</si>
  <si>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</si>
  <si>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</si>
  <si>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</si>
  <si>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</si>
  <si>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</si>
  <si>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</si>
  <si>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</si>
  <si>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</si>
  <si>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</si>
  <si>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</si>
  <si>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</si>
  <si>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</si>
  <si>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</si>
  <si>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</si>
  <si>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</si>
  <si>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</si>
  <si>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</si>
  <si>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</si>
  <si>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</si>
  <si>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</si>
  <si>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</si>
  <si>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</si>
  <si>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</si>
  <si>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</si>
  <si>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</si>
  <si>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</si>
  <si>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</si>
  <si>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</si>
  <si>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</si>
  <si>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</si>
  <si>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</si>
  <si>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</si>
  <si>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</si>
  <si>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</si>
  <si>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</si>
  <si>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</si>
  <si>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</si>
  <si>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</si>
  <si>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</si>
  <si>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</si>
  <si>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</si>
  <si>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</si>
  <si>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</si>
  <si>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</si>
  <si>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</si>
  <si>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</si>
  <si>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</si>
  <si>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</si>
  <si>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</si>
  <si>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</si>
  <si>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</si>
  <si>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</si>
  <si>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</si>
  <si>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</si>
  <si>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</si>
  <si>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</si>
  <si>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</si>
  <si>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</si>
  <si>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</si>
  <si>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</si>
  <si>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</si>
  <si>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</si>
  <si>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</si>
  <si>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</si>
  <si>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</si>
  <si>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</si>
  <si>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</si>
  <si>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</si>
  <si>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</si>
  <si>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</si>
  <si>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</si>
  <si>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</si>
  <si>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</si>
  <si>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</si>
  <si>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</si>
  <si>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</si>
  <si>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</si>
  <si>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</si>
  <si>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</si>
  <si>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</si>
  <si>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</si>
  <si>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</si>
  <si>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</si>
  <si>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</si>
  <si>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</si>
  <si>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</si>
  <si>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</si>
  <si>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</si>
  <si>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</si>
  <si>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</si>
  <si>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</si>
  <si>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</si>
  <si>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</si>
  <si>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</si>
  <si>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</si>
  <si>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</si>
  <si>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</si>
  <si>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</si>
  <si>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</si>
  <si>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</si>
  <si>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</si>
  <si>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</si>
  <si>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</si>
  <si>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</si>
  <si>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</si>
  <si>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</si>
  <si>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</si>
  <si>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</si>
  <si>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</si>
  <si>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</si>
  <si>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</si>
  <si>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</si>
  <si>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</si>
  <si>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</si>
  <si>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</si>
  <si>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</si>
  <si>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</si>
  <si>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</si>
  <si>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</si>
  <si>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</si>
  <si>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</si>
  <si>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</si>
  <si>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</si>
  <si>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</si>
  <si>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</si>
  <si>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</si>
  <si>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</si>
  <si>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</si>
  <si>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</si>
  <si>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</si>
  <si>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</si>
  <si>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</si>
  <si>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</si>
  <si>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</si>
  <si>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</si>
  <si>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</si>
  <si>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</si>
  <si>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</si>
  <si>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</si>
  <si>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</si>
  <si>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</si>
  <si>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</si>
  <si>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</si>
  <si>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</si>
  <si>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</si>
  <si>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</si>
  <si>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</si>
  <si>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</si>
  <si>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</si>
  <si>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</si>
  <si>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</si>
  <si>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</si>
  <si>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</si>
  <si>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</si>
  <si>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</si>
  <si>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</si>
  <si>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</si>
  <si>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</si>
  <si>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</si>
  <si>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</si>
  <si>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</si>
  <si>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</si>
  <si>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</si>
  <si>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</si>
  <si>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</si>
  <si>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</si>
  <si>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</si>
  <si>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</si>
  <si>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</si>
  <si>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</si>
  <si>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</si>
  <si>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</si>
  <si>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</si>
  <si>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</si>
  <si>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</si>
  <si>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</si>
  <si>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</si>
  <si>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</si>
  <si>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</si>
  <si>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</si>
  <si>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</si>
  <si>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</si>
  <si>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</si>
  <si>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</si>
  <si>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</si>
  <si>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</si>
  <si>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</si>
  <si>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</si>
  <si>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</si>
  <si>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</si>
  <si>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</si>
  <si>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</si>
  <si>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</si>
  <si>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</si>
  <si>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</si>
  <si>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</si>
  <si>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</si>
  <si>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</si>
  <si>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</si>
  <si>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</si>
  <si>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</si>
  <si>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</si>
  <si>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</si>
  <si>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</si>
  <si>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</si>
  <si>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</si>
  <si>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</si>
  <si>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</si>
  <si>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</si>
  <si>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</si>
  <si>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</si>
  <si>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</si>
  <si>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</si>
  <si>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</si>
  <si>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</si>
  <si>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</si>
  <si>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</si>
  <si>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</si>
  <si>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</si>
  <si>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</si>
  <si>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</si>
  <si>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</si>
  <si>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</si>
  <si>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</si>
  <si>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</si>
  <si>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</si>
  <si>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</si>
  <si>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</si>
  <si>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</si>
  <si>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</si>
  <si>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</si>
  <si>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</si>
  <si>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</si>
  <si>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</si>
  <si>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</si>
  <si>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</si>
  <si>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</si>
  <si>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</si>
  <si>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</si>
  <si>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</si>
  <si>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</si>
  <si>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</si>
  <si>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</si>
  <si>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</si>
  <si>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</si>
  <si>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</si>
  <si>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</si>
  <si>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</si>
  <si>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</si>
  <si>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</si>
  <si>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</si>
  <si>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</si>
  <si>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</si>
  <si>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</si>
  <si>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</si>
  <si>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</si>
  <si>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</si>
  <si>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</si>
  <si>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</si>
  <si>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</si>
  <si>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</si>
  <si>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</si>
  <si>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</si>
  <si>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</si>
  <si>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</si>
  <si>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</si>
  <si>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</si>
  <si>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</si>
  <si>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</si>
  <si>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</si>
  <si>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</si>
  <si>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</si>
  <si>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</si>
  <si>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</si>
  <si>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</si>
  <si>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</si>
  <si>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</si>
  <si>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</si>
  <si>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</si>
  <si>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</si>
  <si>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</si>
  <si>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</si>
  <si>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</si>
  <si>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</si>
  <si>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</si>
  <si>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</si>
  <si>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</si>
  <si>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</si>
  <si>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</si>
  <si>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</si>
  <si>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</si>
  <si>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</si>
  <si>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</si>
  <si>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</si>
  <si>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</si>
  <si>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</si>
  <si>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</si>
  <si>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</si>
  <si>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</si>
  <si>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</si>
  <si>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</si>
  <si>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</si>
  <si>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</si>
  <si>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</si>
  <si>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</si>
  <si>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</si>
  <si>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</si>
  <si>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</si>
  <si>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</si>
  <si>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</si>
  <si>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</si>
  <si>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</si>
  <si>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</si>
  <si>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</si>
  <si>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</si>
  <si>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</si>
  <si>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</si>
  <si>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</si>
  <si>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</si>
  <si>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</si>
  <si>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</si>
  <si>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</si>
  <si>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</si>
  <si>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</si>
  <si>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</si>
  <si>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</si>
  <si>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</si>
  <si>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</si>
  <si>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</si>
  <si>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</si>
  <si>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</si>
  <si>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</si>
  <si>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</si>
  <si>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</si>
  <si>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</si>
  <si>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</si>
  <si>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</si>
  <si>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</si>
  <si>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</si>
  <si>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</si>
  <si>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</si>
  <si>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</si>
  <si>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</si>
  <si>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</si>
  <si>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</si>
  <si>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</si>
  <si>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</si>
  <si>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</si>
  <si>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</si>
  <si>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</si>
  <si>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</si>
  <si>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</si>
  <si>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</si>
  <si>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</si>
  <si>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</si>
  <si>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</si>
  <si>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</si>
  <si>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</si>
  <si>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</si>
  <si>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</si>
  <si>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</si>
  <si>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</si>
  <si>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</si>
  <si>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</si>
  <si>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</si>
  <si>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</si>
  <si>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</si>
  <si>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</si>
  <si>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</si>
  <si>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</si>
  <si>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</si>
  <si>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</si>
  <si>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</si>
  <si>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</si>
  <si>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</si>
  <si>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</si>
  <si>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</si>
  <si>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</si>
  <si>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</si>
  <si>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</si>
  <si>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</si>
  <si>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</si>
  <si>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</si>
  <si>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</si>
  <si>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</si>
  <si>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</si>
  <si>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</si>
  <si>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</si>
  <si>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</si>
  <si>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</si>
  <si>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</si>
  <si>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</si>
  <si>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</si>
  <si>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</si>
  <si>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</si>
  <si>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</si>
  <si>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</si>
  <si>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</si>
  <si>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</si>
  <si>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</si>
  <si>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</si>
  <si>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</si>
  <si>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</si>
  <si>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</si>
  <si>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</si>
  <si>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</si>
  <si>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</si>
  <si>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</si>
  <si>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</si>
  <si>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</si>
  <si>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</si>
  <si>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</si>
  <si>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</si>
  <si>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</si>
  <si>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</si>
  <si>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</si>
  <si>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</si>
  <si>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</si>
  <si>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</si>
  <si>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</si>
  <si>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</si>
  <si>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</si>
  <si>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</si>
  <si>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</si>
  <si>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</si>
  <si>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</si>
  <si>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</si>
  <si>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</si>
  <si>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</si>
  <si>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</si>
  <si>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</si>
  <si>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</si>
  <si>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</si>
  <si>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</si>
  <si>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</si>
  <si>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</si>
  <si>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</si>
  <si>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</si>
  <si>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</si>
  <si>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</si>
  <si>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</si>
  <si>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</si>
  <si>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</si>
  <si>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</si>
  <si>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</si>
  <si>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</si>
  <si>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</si>
  <si>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</si>
  <si>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</si>
  <si>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</si>
  <si>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</si>
  <si>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</si>
  <si>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</si>
  <si>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</si>
  <si>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</si>
  <si>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</si>
  <si>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</si>
  <si>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</si>
  <si>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</si>
  <si>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</si>
  <si>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</si>
  <si>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</si>
  <si>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</si>
  <si>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</si>
  <si>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</si>
  <si>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</si>
  <si>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</si>
  <si>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</si>
  <si>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</si>
  <si>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</si>
  <si>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</si>
  <si>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</si>
  <si>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</si>
  <si>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</si>
  <si>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</si>
  <si>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</si>
  <si>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</si>
  <si>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</si>
  <si>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</si>
  <si>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</si>
  <si>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</si>
  <si>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</si>
  <si>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</si>
  <si>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</si>
  <si>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</si>
  <si>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</si>
  <si>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</si>
  <si>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</si>
  <si>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</si>
  <si>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</si>
  <si>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</si>
  <si>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</si>
  <si>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</si>
  <si>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</si>
  <si>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</si>
  <si>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</si>
  <si>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</si>
  <si>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</si>
  <si>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</si>
  <si>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</si>
  <si>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</si>
  <si>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</si>
  <si>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</si>
  <si>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</si>
  <si>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</si>
  <si>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</si>
  <si>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</si>
  <si>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</si>
  <si>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</si>
  <si>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</si>
  <si>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</si>
  <si>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</si>
  <si>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</si>
  <si>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</si>
  <si>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</si>
  <si>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</si>
  <si>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</si>
  <si>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</si>
  <si>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</si>
  <si>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</si>
  <si>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</si>
  <si>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</si>
  <si>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</si>
  <si>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</si>
  <si>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</si>
  <si>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</si>
  <si>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</si>
  <si>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</si>
  <si>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</si>
  <si>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</si>
  <si>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</si>
  <si>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</si>
  <si>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</si>
  <si>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</si>
  <si>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</si>
  <si>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</si>
  <si>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</si>
  <si>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</si>
  <si>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</si>
  <si>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</si>
  <si>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</si>
  <si>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</si>
  <si>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</si>
  <si>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</si>
  <si>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</si>
  <si>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</si>
  <si>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</si>
  <si>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</si>
  <si>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</si>
  <si>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</si>
  <si>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</si>
  <si>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</si>
  <si>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</si>
  <si>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</si>
  <si>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</si>
  <si>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</si>
  <si>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</si>
  <si>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</si>
  <si>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</si>
  <si>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</si>
  <si>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</si>
  <si>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</si>
  <si>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</si>
  <si>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</si>
  <si>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</si>
  <si>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</si>
  <si>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</si>
  <si>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</si>
  <si>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</si>
  <si>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</si>
  <si>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</si>
  <si>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</si>
  <si>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</si>
  <si>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</si>
  <si>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</si>
  <si>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</si>
  <si>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</si>
  <si>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</si>
  <si>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</si>
  <si>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</si>
  <si>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</si>
  <si>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</si>
  <si>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</si>
  <si>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</si>
  <si>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</si>
  <si>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</si>
  <si>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</si>
  <si>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</si>
  <si>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</si>
  <si>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</si>
  <si>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</si>
  <si>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</si>
  <si>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</si>
  <si>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</si>
  <si>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</si>
  <si>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</si>
  <si>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</si>
  <si>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</si>
  <si>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</si>
  <si>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</si>
  <si>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</si>
  <si>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</si>
  <si>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</si>
  <si>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</si>
  <si>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</si>
  <si>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</si>
  <si>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</si>
  <si>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</si>
  <si>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</si>
  <si>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</si>
  <si>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</si>
  <si>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</si>
  <si>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</si>
  <si>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</si>
  <si>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</si>
  <si>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</si>
  <si>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</si>
  <si>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</si>
  <si>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</si>
  <si>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</si>
  <si>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</si>
  <si>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</si>
  <si>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</si>
  <si>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</si>
  <si>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</si>
  <si>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</si>
  <si>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</si>
  <si>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</si>
  <si>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</si>
  <si>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</si>
  <si>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</si>
  <si>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</si>
  <si>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</si>
  <si>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</si>
  <si>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</si>
  <si>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</si>
  <si>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</si>
  <si>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</si>
  <si>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</si>
  <si>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</si>
  <si>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</si>
  <si>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</si>
  <si>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</si>
  <si>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</si>
  <si>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</si>
  <si>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</si>
  <si>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</si>
  <si>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</si>
  <si>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</si>
  <si>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</si>
  <si>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</si>
  <si>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</si>
  <si>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</si>
  <si>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</si>
  <si>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</si>
  <si>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</si>
  <si>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</si>
  <si>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</si>
  <si>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</si>
  <si>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</si>
  <si>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</si>
  <si>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</si>
  <si>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</si>
  <si>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</si>
  <si>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</si>
  <si>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</si>
  <si>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</si>
  <si>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</si>
  <si>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</si>
  <si>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</si>
  <si>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</si>
  <si>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</si>
  <si>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</si>
  <si>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</si>
  <si>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</si>
  <si>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</si>
  <si>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</si>
  <si>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</si>
  <si>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</si>
  <si>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</si>
  <si>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</si>
  <si>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</si>
  <si>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</si>
  <si>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</si>
  <si>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</si>
  <si>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</si>
  <si>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</si>
  <si>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</si>
  <si>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</si>
  <si>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</si>
  <si>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</si>
  <si>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</si>
  <si>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</si>
  <si>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</si>
  <si>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</si>
  <si>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</si>
  <si>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</si>
  <si>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</si>
  <si>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</si>
  <si>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</si>
  <si>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</si>
  <si>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</si>
  <si>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</si>
  <si>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</si>
  <si>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</si>
  <si>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</si>
  <si>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</si>
  <si>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</si>
  <si>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</si>
  <si>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</si>
  <si>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</si>
  <si>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</si>
  <si>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</si>
  <si>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</si>
  <si>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</si>
  <si>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</si>
  <si>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</si>
  <si>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</si>
  <si>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</si>
  <si>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</si>
  <si>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</si>
  <si>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</si>
  <si>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</si>
  <si>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</si>
  <si>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</si>
  <si>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</si>
  <si>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</si>
  <si>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</si>
  <si>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</si>
  <si>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</si>
  <si>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</si>
  <si>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</si>
  <si>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</si>
  <si>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</si>
  <si>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</si>
  <si>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</si>
  <si>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</si>
  <si>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</si>
  <si>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</si>
  <si>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</si>
  <si>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</si>
  <si>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</si>
  <si>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</si>
  <si>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</si>
  <si>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</si>
  <si>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</si>
  <si>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</si>
  <si>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</si>
  <si>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</si>
  <si>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</si>
  <si>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</si>
  <si>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</si>
  <si>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</si>
  <si>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</si>
  <si>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</si>
  <si>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</si>
  <si>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</si>
  <si>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</si>
  <si>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</si>
  <si>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</si>
  <si>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</si>
  <si>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</si>
  <si>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</si>
  <si>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</si>
  <si>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</si>
  <si>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</si>
  <si>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</si>
  <si>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</si>
  <si>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</si>
  <si>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</si>
  <si>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</si>
  <si>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</si>
  <si>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</si>
  <si>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</si>
  <si>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</si>
  <si>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</si>
  <si>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</si>
  <si>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</si>
  <si>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</si>
  <si>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</si>
  <si>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</si>
  <si>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</si>
  <si>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</si>
  <si>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</si>
  <si>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</si>
  <si>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</si>
  <si>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</si>
  <si>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</si>
  <si>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</si>
  <si>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</si>
  <si>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</si>
  <si>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</si>
  <si>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</si>
  <si>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</si>
  <si>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</si>
  <si>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</si>
  <si>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</si>
  <si>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</si>
  <si>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</si>
  <si>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</si>
  <si>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</si>
  <si>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</si>
  <si>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</si>
  <si>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</si>
  <si>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</si>
  <si>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</si>
  <si>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</si>
  <si>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</si>
  <si>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</si>
  <si>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</si>
  <si>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</si>
  <si>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</si>
  <si>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</si>
  <si>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</si>
  <si>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</si>
  <si>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</si>
  <si>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</si>
  <si>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</si>
  <si>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</si>
  <si>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</si>
  <si>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</si>
  <si>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</si>
  <si>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</si>
  <si>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</si>
  <si>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</si>
  <si>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</si>
  <si>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</si>
  <si>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</si>
  <si>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</si>
  <si>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</si>
  <si>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</si>
  <si>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</si>
  <si>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</si>
  <si>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</si>
  <si>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</si>
  <si>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</si>
  <si>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</si>
  <si>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</si>
  <si>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</si>
  <si>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</si>
  <si>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</si>
  <si>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</si>
  <si>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</si>
  <si>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</si>
  <si>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</si>
  <si>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</si>
  <si>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</si>
  <si>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</si>
  <si>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</si>
  <si>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</si>
  <si>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</si>
  <si>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</si>
  <si>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</si>
  <si>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</si>
  <si>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</si>
  <si>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</si>
  <si>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</si>
  <si>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</si>
  <si>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</si>
  <si>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</si>
  <si>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</si>
  <si>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</si>
  <si>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</si>
  <si>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</si>
  <si>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</si>
  <si>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</si>
  <si>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</si>
  <si>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</si>
  <si>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</si>
  <si>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</si>
  <si>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</si>
  <si>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</si>
  <si>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</si>
  <si>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</si>
  <si>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</si>
  <si>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</si>
  <si>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</si>
  <si>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</si>
  <si>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</si>
  <si>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</si>
  <si>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</si>
  <si>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</si>
  <si>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</si>
  <si>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</si>
  <si>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</si>
  <si>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</si>
  <si>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</si>
  <si>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</si>
  <si>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</si>
  <si>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</si>
  <si>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</si>
  <si>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</si>
  <si>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</si>
  <si>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</si>
  <si>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</si>
  <si>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</si>
  <si>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</si>
  <si>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</si>
  <si>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</si>
  <si>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</si>
  <si>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</si>
  <si>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</si>
  <si>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</si>
  <si>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</si>
  <si>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</si>
  <si>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</si>
  <si>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</si>
  <si>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</si>
  <si>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</si>
  <si>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</si>
  <si>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</si>
  <si>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</si>
  <si>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</si>
  <si>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</si>
  <si>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</si>
  <si>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</si>
  <si>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</si>
  <si>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</si>
  <si>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</si>
  <si>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</si>
  <si>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</si>
  <si>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</si>
  <si>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</si>
  <si>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</si>
  <si>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</si>
  <si>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</si>
  <si>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</si>
  <si>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</si>
  <si>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</si>
  <si>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</si>
  <si>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</si>
  <si>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</si>
  <si>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</si>
  <si>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</si>
  <si>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</si>
  <si>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</si>
  <si>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</si>
  <si>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</si>
  <si>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</si>
  <si>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</si>
  <si>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</si>
  <si>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</si>
  <si>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</si>
  <si>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</si>
  <si>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</si>
  <si>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</si>
  <si>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</si>
  <si>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</si>
  <si>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</si>
  <si>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</si>
  <si>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</si>
  <si>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</si>
  <si>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</si>
  <si>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</si>
  <si>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</si>
  <si>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</si>
  <si>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</si>
  <si>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</si>
  <si>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</si>
  <si>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</si>
  <si>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</si>
  <si>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</si>
  <si>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</si>
  <si>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</si>
  <si>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</si>
  <si>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</si>
  <si>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</si>
  <si>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</si>
  <si>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</si>
  <si>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</si>
  <si>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</si>
  <si>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</si>
  <si>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</si>
  <si>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</si>
  <si>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</si>
  <si>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</si>
  <si>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</si>
  <si>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</si>
  <si>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</si>
  <si>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</si>
  <si>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</si>
  <si>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</si>
  <si>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</si>
  <si>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</si>
  <si>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</si>
  <si>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</si>
  <si>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</si>
  <si>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</si>
  <si>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</si>
  <si>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</si>
  <si>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</si>
  <si>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</si>
  <si>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</si>
  <si>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</si>
  <si>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</si>
  <si>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</si>
  <si>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</si>
  <si>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</si>
  <si>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</si>
  <si>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</si>
  <si>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</si>
  <si>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</si>
  <si>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</si>
  <si>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</si>
  <si>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</si>
  <si>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</si>
  <si>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</si>
  <si>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</si>
  <si>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</si>
  <si>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</si>
  <si>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</si>
  <si>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</si>
  <si>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</si>
  <si>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</si>
  <si>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</si>
  <si>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</si>
  <si>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</si>
  <si>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</si>
  <si>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</si>
  <si>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</si>
  <si>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</si>
  <si>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</si>
  <si>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</si>
  <si>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</si>
  <si>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</si>
  <si>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</si>
  <si>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</si>
  <si>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</si>
  <si>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</si>
  <si>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</si>
  <si>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</si>
  <si>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</si>
  <si>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</si>
  <si>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</si>
  <si>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</si>
  <si>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</si>
  <si>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</si>
  <si>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</si>
  <si>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</si>
  <si>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</si>
  <si>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</si>
  <si>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</si>
  <si>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</si>
  <si>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</si>
  <si>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</si>
  <si>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</si>
  <si>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</si>
  <si>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</si>
  <si>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</si>
  <si>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</si>
  <si>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</si>
  <si>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</si>
  <si>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</si>
  <si>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</si>
  <si>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</si>
  <si>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</si>
  <si>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</si>
  <si>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</si>
  <si>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</si>
  <si>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</si>
  <si>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</si>
  <si>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</si>
  <si>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</si>
  <si>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</si>
  <si>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</si>
  <si>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</si>
  <si>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</si>
  <si>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</si>
  <si>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</si>
  <si>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</si>
  <si>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</si>
  <si>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</si>
  <si>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</si>
  <si>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</si>
  <si>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</si>
  <si>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</si>
  <si>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</si>
  <si>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</si>
  <si>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</si>
  <si>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</si>
  <si>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</si>
  <si>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</si>
  <si>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</si>
  <si>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</si>
  <si>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</si>
  <si>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</si>
  <si>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</si>
  <si>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</si>
  <si>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</si>
  <si>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</si>
  <si>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</si>
  <si>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</si>
  <si>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</si>
  <si>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</si>
  <si>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</si>
  <si>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</si>
  <si>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</si>
  <si>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</si>
  <si>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</si>
  <si>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</si>
  <si>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</si>
  <si>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</si>
  <si>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</si>
  <si>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</si>
  <si>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</si>
  <si>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</si>
  <si>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</si>
  <si>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</si>
  <si>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</si>
  <si>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</si>
  <si>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</si>
  <si>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</si>
  <si>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</si>
  <si>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</si>
  <si>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</si>
  <si>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</si>
  <si>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</si>
  <si>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</si>
  <si>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</si>
  <si>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</si>
  <si>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</si>
  <si>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</si>
  <si>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</si>
  <si>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</si>
  <si>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</si>
  <si>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</si>
  <si>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</si>
  <si>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</si>
  <si>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</si>
  <si>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</si>
  <si>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</si>
  <si>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</si>
  <si>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</si>
  <si>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</si>
  <si>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</si>
  <si>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</si>
  <si>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</si>
  <si>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</si>
  <si>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</si>
  <si>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</si>
  <si>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</si>
  <si>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</si>
  <si>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</si>
  <si>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</si>
  <si>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</si>
  <si>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</si>
  <si>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</si>
  <si>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</si>
  <si>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</si>
  <si>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</si>
  <si>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</si>
  <si>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</si>
  <si>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</si>
  <si>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</si>
  <si>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</si>
  <si>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</si>
  <si>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</si>
  <si>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</si>
  <si>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</si>
  <si>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</si>
  <si>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</si>
  <si>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</si>
  <si>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</si>
  <si>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</si>
  <si>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</si>
  <si>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</si>
  <si>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</si>
  <si>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</si>
  <si>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</si>
  <si>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</si>
  <si>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</si>
  <si>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</si>
  <si>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</si>
  <si>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</si>
  <si>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</si>
  <si>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</si>
  <si>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</si>
  <si>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</si>
  <si>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</si>
  <si>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</si>
  <si>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</si>
  <si>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</si>
  <si>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</si>
  <si>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</si>
  <si>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</si>
  <si>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</si>
  <si>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</si>
  <si>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</si>
  <si>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</si>
  <si>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</si>
  <si>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</si>
  <si>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</si>
  <si>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</si>
  <si>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</si>
  <si>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</si>
  <si>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</si>
  <si>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</si>
  <si>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</si>
  <si>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</si>
  <si>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</si>
  <si>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</si>
  <si>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</si>
  <si>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</si>
  <si>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</si>
  <si>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</si>
  <si>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</si>
  <si>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</si>
  <si>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</si>
  <si>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</si>
  <si>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</si>
  <si>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</si>
  <si>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</si>
  <si>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</si>
  <si>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</si>
  <si>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</si>
  <si>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</si>
  <si>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</si>
  <si>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</si>
  <si>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</si>
  <si>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</si>
  <si>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</si>
  <si>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</si>
  <si>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</si>
  <si>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</si>
  <si>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</si>
  <si>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</si>
  <si>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</si>
  <si>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</si>
  <si>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</si>
  <si>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</si>
  <si>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</si>
  <si>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</si>
  <si>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</si>
  <si>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</si>
  <si>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</si>
  <si>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</si>
  <si>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</si>
  <si>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</si>
  <si>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</si>
  <si>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</si>
  <si>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</si>
  <si>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</si>
  <si>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</si>
  <si>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</si>
  <si>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</si>
  <si>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</si>
  <si>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</si>
  <si>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</si>
  <si>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</si>
  <si>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</si>
  <si>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</si>
  <si>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</si>
  <si>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</si>
  <si>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</si>
  <si>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</si>
  <si>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</si>
  <si>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</si>
  <si>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</si>
  <si>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</si>
  <si>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</si>
  <si>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</si>
  <si>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</si>
  <si>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</si>
  <si>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</si>
  <si>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</si>
  <si>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</si>
  <si>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</si>
  <si>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</si>
  <si>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</si>
  <si>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</si>
  <si>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</si>
  <si>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</si>
  <si>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</si>
  <si>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</si>
  <si>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</si>
  <si>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</si>
  <si>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</si>
  <si>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</si>
  <si>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</si>
  <si>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</si>
  <si>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</si>
  <si>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</si>
  <si>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</si>
  <si>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</si>
  <si>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</si>
  <si>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</si>
  <si>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</si>
  <si>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</si>
  <si>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</si>
  <si>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</si>
  <si>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</si>
  <si>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</si>
  <si>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</si>
  <si>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</si>
  <si>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</si>
  <si>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</si>
  <si>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</si>
  <si>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</si>
  <si>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</si>
  <si>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</si>
  <si>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</si>
  <si>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</si>
  <si>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</si>
  <si>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</si>
  <si>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</si>
  <si>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</si>
  <si>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</si>
  <si>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</si>
  <si>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</si>
  <si>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</si>
  <si>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</si>
  <si>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</si>
  <si>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</si>
  <si>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</si>
  <si>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</si>
  <si>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</si>
  <si>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</si>
  <si>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</si>
  <si>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</si>
  <si>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</si>
  <si>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</si>
  <si>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</si>
  <si>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</si>
  <si>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</si>
  <si>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</si>
  <si>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</si>
  <si>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</si>
  <si>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</si>
  <si>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</si>
  <si>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</si>
  <si>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</si>
  <si>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</si>
  <si>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</si>
  <si>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</si>
  <si>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</si>
  <si>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</si>
  <si>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</si>
  <si>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</si>
  <si>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</si>
  <si>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</si>
  <si>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</si>
  <si>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</si>
  <si>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</si>
  <si>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</si>
  <si>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</si>
  <si>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</si>
  <si>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</si>
  <si>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</si>
  <si>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</si>
  <si>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</si>
  <si>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</si>
  <si>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</si>
  <si>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</si>
  <si>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</si>
  <si>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</si>
  <si>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</si>
  <si>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</si>
  <si>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</si>
  <si>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</si>
  <si>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</si>
  <si>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</si>
  <si>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</si>
  <si>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</si>
  <si>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</si>
  <si>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</si>
  <si>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</si>
  <si>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</si>
  <si>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</si>
  <si>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</si>
  <si>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</si>
  <si>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</si>
  <si>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</si>
  <si>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</si>
  <si>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</si>
  <si>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</si>
  <si>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</si>
  <si>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</si>
  <si>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</si>
  <si>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</si>
  <si>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</si>
  <si>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</si>
  <si>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</si>
  <si>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</si>
  <si>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</si>
  <si>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</si>
  <si>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</si>
  <si>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</si>
  <si>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</si>
  <si>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</si>
  <si>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</si>
  <si>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</si>
  <si>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</si>
  <si>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</si>
  <si>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</si>
  <si>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</si>
  <si>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</si>
  <si>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</si>
  <si>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</si>
  <si>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</si>
  <si>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</si>
  <si>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</si>
  <si>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</si>
  <si>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</si>
  <si>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</si>
  <si>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</si>
  <si>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</si>
  <si>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</si>
  <si>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</si>
  <si>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</si>
  <si>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</si>
  <si>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</si>
  <si>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</si>
  <si>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</si>
  <si>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</si>
  <si>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</si>
  <si>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</si>
  <si>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</si>
  <si>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</si>
  <si>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</si>
  <si>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</si>
  <si>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</si>
  <si>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</si>
  <si>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</si>
  <si>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</si>
  <si>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</si>
  <si>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</si>
  <si>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</si>
  <si>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</si>
  <si>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</si>
  <si>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</si>
  <si>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</si>
  <si>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</si>
  <si>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</si>
  <si>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</si>
  <si>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</si>
  <si>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</si>
  <si>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</si>
  <si>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</si>
  <si>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</si>
  <si>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</si>
  <si>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</si>
  <si>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</si>
  <si>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</si>
  <si>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</si>
  <si>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</si>
  <si>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</si>
  <si>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</si>
  <si>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</si>
  <si>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</si>
  <si>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</si>
  <si>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</si>
  <si>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</si>
  <si>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</si>
  <si>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</si>
  <si>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</si>
  <si>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</si>
  <si>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</si>
  <si>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</si>
  <si>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</si>
  <si>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</si>
  <si>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</si>
  <si>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</si>
  <si>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</si>
  <si>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</si>
  <si>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</si>
  <si>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</si>
  <si>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</si>
  <si>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</si>
  <si>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</si>
  <si>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</si>
  <si>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</si>
  <si>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</si>
  <si>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</si>
  <si>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</si>
  <si>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</si>
  <si>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</si>
  <si>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</si>
  <si>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</si>
  <si>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</si>
  <si>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</si>
  <si>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</si>
  <si>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</si>
  <si>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</si>
  <si>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</si>
  <si>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</si>
  <si>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</si>
  <si>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</si>
  <si>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</si>
  <si>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</si>
  <si>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</si>
  <si>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</si>
  <si>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</si>
  <si>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</si>
  <si>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</si>
  <si>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</si>
  <si>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</si>
  <si>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</si>
  <si>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</si>
  <si>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</si>
  <si>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</si>
  <si>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</si>
  <si>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</si>
  <si>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</si>
  <si>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</si>
  <si>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</si>
  <si>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</si>
  <si>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</si>
  <si>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</si>
  <si>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</si>
  <si>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</si>
  <si>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</si>
  <si>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</si>
  <si>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</si>
  <si>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</si>
  <si>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</si>
  <si>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</si>
  <si>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</si>
  <si>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</si>
  <si>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</si>
  <si>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</si>
  <si>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</si>
  <si>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</si>
  <si>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</si>
  <si>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</si>
  <si>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</si>
  <si>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</si>
  <si>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</si>
  <si>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</si>
  <si>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</si>
  <si>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</si>
  <si>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</si>
  <si>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</si>
  <si>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</si>
  <si>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</si>
  <si>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</si>
  <si>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</si>
  <si>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</si>
  <si>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</si>
  <si>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</si>
  <si>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</si>
  <si>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</si>
  <si>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</si>
  <si>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</si>
  <si>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</si>
  <si>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</si>
  <si>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</si>
  <si>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</si>
  <si>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</si>
  <si>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</si>
  <si>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</si>
  <si>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</si>
  <si>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</si>
  <si>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</si>
  <si>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</si>
  <si>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</si>
  <si>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</si>
  <si>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</si>
  <si>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</si>
  <si>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</si>
  <si>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</si>
  <si>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</si>
  <si>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</si>
  <si>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</si>
  <si>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</si>
  <si>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</si>
  <si>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</si>
  <si>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</si>
  <si>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</si>
  <si>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</si>
  <si>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</si>
  <si>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</si>
  <si>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</si>
  <si>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</si>
  <si>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</si>
  <si>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</si>
  <si>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</si>
  <si>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</si>
  <si>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</si>
  <si>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</si>
  <si>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</si>
  <si>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</si>
  <si>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</si>
  <si>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</si>
  <si>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</si>
  <si>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</si>
  <si>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</si>
  <si>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</si>
  <si>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</si>
  <si>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</si>
  <si>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</si>
  <si>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</si>
  <si>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</si>
  <si>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</si>
  <si>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</si>
  <si>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</si>
  <si>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</si>
  <si>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</si>
  <si>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</si>
  <si>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</si>
  <si>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</si>
  <si>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</si>
  <si>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</si>
  <si>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</si>
  <si>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</si>
  <si>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</si>
  <si>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</si>
  <si>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</si>
  <si>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</si>
  <si>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</si>
  <si>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</si>
  <si>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</si>
  <si>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</si>
  <si>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</si>
  <si>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</si>
  <si>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</si>
  <si>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</si>
  <si>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</si>
  <si>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</si>
  <si>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</si>
  <si>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</si>
  <si>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</si>
  <si>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</si>
  <si>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</si>
  <si>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</si>
  <si>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</si>
  <si>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</si>
  <si>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</si>
  <si>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</si>
  <si>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</si>
  <si>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</si>
  <si>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</si>
  <si>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</si>
  <si>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</si>
  <si>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</si>
  <si>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</si>
  <si>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</si>
  <si>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</si>
  <si>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</si>
  <si>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</si>
  <si>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</si>
  <si>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</si>
  <si>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</si>
  <si>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</si>
  <si>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</si>
  <si>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</si>
  <si>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</si>
  <si>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</si>
  <si>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</si>
  <si>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</si>
  <si>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</si>
  <si>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</si>
  <si>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</si>
  <si>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</si>
  <si>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</si>
  <si>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</si>
  <si>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</si>
  <si>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</si>
  <si>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</si>
  <si>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</si>
  <si>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</si>
  <si>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</si>
  <si>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</si>
  <si>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</si>
  <si>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</si>
  <si>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</si>
  <si>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</si>
  <si>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</si>
  <si>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</si>
  <si>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</si>
  <si>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</si>
  <si>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</si>
  <si>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</si>
  <si>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</si>
  <si>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</si>
  <si>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</si>
  <si>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</si>
  <si>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</si>
  <si>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</si>
  <si>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</si>
  <si>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</si>
  <si>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</si>
  <si>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</si>
  <si>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</si>
  <si>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</si>
  <si>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</si>
  <si>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</si>
  <si>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</si>
  <si>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</si>
  <si>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</si>
  <si>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</si>
  <si>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</si>
  <si>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</si>
  <si>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</si>
  <si>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</si>
  <si>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</si>
  <si>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</si>
  <si>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</si>
  <si>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</si>
  <si>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</si>
  <si>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</si>
  <si>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</si>
  <si>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</si>
  <si>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</si>
  <si>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</si>
  <si>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</si>
  <si>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</si>
  <si>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</si>
  <si>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</si>
  <si>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</si>
  <si>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</si>
  <si>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</si>
  <si>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</si>
  <si>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</si>
  <si>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</si>
  <si>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</si>
  <si>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</si>
  <si>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</si>
  <si>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</si>
  <si>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</si>
  <si>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</si>
  <si>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</si>
  <si>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</si>
  <si>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</si>
  <si>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</si>
  <si>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</si>
  <si>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</si>
  <si>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</si>
  <si>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</si>
  <si>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</si>
  <si>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</si>
  <si>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</si>
  <si>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</si>
  <si>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</si>
  <si>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</si>
  <si>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</si>
  <si>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</si>
  <si>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</si>
  <si>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</si>
  <si>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</si>
  <si>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</si>
  <si>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</si>
  <si>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</si>
  <si>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</si>
  <si>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</si>
  <si>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</si>
  <si>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</si>
  <si>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</si>
  <si>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</si>
  <si>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</si>
  <si>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</si>
  <si>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</si>
  <si>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</si>
  <si>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</si>
  <si>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</si>
  <si>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</si>
  <si>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</si>
  <si>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</si>
  <si>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</si>
  <si>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</si>
  <si>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</si>
  <si>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</si>
  <si>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</si>
  <si>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</si>
  <si>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</si>
  <si>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</si>
  <si>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</si>
  <si>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</si>
  <si>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</si>
  <si>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</si>
  <si>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</si>
  <si>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</si>
  <si>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</si>
  <si>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</si>
  <si>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</si>
  <si>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</si>
  <si>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</si>
  <si>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</si>
  <si>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</si>
  <si>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</si>
  <si>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</si>
  <si>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</si>
  <si>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</si>
  <si>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</si>
  <si>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</si>
  <si>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</si>
  <si>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</si>
  <si>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</si>
  <si>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</si>
  <si>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</si>
  <si>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</si>
  <si>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</si>
  <si>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</si>
  <si>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</si>
  <si>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</si>
  <si>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</si>
  <si>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</si>
  <si>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</si>
  <si>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</si>
  <si>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</si>
  <si>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</si>
  <si>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</si>
  <si>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</si>
  <si>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</si>
  <si>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</si>
  <si>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</si>
  <si>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</si>
  <si>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</si>
  <si>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</si>
  <si>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</si>
  <si>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</si>
  <si>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</si>
  <si>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</si>
  <si>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</si>
  <si>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</si>
  <si>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</si>
  <si>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</si>
  <si>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</si>
  <si>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</si>
  <si>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</si>
  <si>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</si>
  <si>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</si>
  <si>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</si>
  <si>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</si>
  <si>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</si>
  <si>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</si>
  <si>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</si>
  <si>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</si>
  <si>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</si>
  <si>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</si>
  <si>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</si>
  <si>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</si>
  <si>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</si>
  <si>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</si>
  <si>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</si>
  <si>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</si>
  <si>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</si>
  <si>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</si>
  <si>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</si>
  <si>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</si>
  <si>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</si>
  <si>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</si>
  <si>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</si>
  <si>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</si>
  <si>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</si>
  <si>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</si>
  <si>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</si>
  <si>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</si>
  <si>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</si>
  <si>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</si>
  <si>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</si>
  <si>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</si>
  <si>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</si>
  <si>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</si>
  <si>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</si>
  <si>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</si>
  <si>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</si>
  <si>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</si>
  <si>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</si>
  <si>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</si>
  <si>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</si>
  <si>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</si>
  <si>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</si>
  <si>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</si>
  <si>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</si>
  <si>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</si>
  <si>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</si>
  <si>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</si>
  <si>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</si>
  <si>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</si>
  <si>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</si>
  <si>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</si>
  <si>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</si>
  <si>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</si>
  <si>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</si>
  <si>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</si>
  <si>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</si>
  <si>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</si>
  <si>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</si>
  <si>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</si>
  <si>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</si>
  <si>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</si>
  <si>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</si>
  <si>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</si>
  <si>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</si>
  <si>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</si>
  <si>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</si>
  <si>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</si>
  <si>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</si>
  <si>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</si>
  <si>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</si>
  <si>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</si>
  <si>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</si>
  <si>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</si>
  <si>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</si>
  <si>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</si>
  <si>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</si>
  <si>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</si>
  <si>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</si>
  <si>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</si>
  <si>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</si>
  <si>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</si>
  <si>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</si>
  <si>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</si>
  <si>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</si>
  <si>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</si>
  <si>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</si>
  <si>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</si>
  <si>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</si>
  <si>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</si>
  <si>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</si>
  <si>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</si>
  <si>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</si>
  <si>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</si>
  <si>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</si>
  <si>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</si>
  <si>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</si>
  <si>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</si>
  <si>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</si>
  <si>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</si>
  <si>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</si>
  <si>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</si>
  <si>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</si>
  <si>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</si>
  <si>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</si>
  <si>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</si>
  <si>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</si>
  <si>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</si>
  <si>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</si>
  <si>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</si>
  <si>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</si>
  <si>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</si>
  <si>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</si>
  <si>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</si>
  <si>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</si>
  <si>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</si>
  <si>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</si>
  <si>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</si>
  <si>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</si>
  <si>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</si>
  <si>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</si>
  <si>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</si>
  <si>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</si>
  <si>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</si>
  <si>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</si>
  <si>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</si>
  <si>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</si>
  <si>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</si>
  <si>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</si>
  <si>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</si>
  <si>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</si>
  <si>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</si>
  <si>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</si>
  <si>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</si>
  <si>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</si>
  <si>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</si>
  <si>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</si>
  <si>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</si>
  <si>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</si>
  <si>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</si>
  <si>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</si>
  <si>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</si>
  <si>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</si>
  <si>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</si>
  <si>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</si>
  <si>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</si>
  <si>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</si>
  <si>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</si>
  <si>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</si>
  <si>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</si>
  <si>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</si>
  <si>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</si>
  <si>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</si>
  <si>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</si>
  <si>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</si>
  <si>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</si>
  <si>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</si>
  <si>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</si>
  <si>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</si>
  <si>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</si>
  <si>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</si>
  <si>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</si>
  <si>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</si>
  <si>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</si>
  <si>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</si>
  <si>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</si>
  <si>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</si>
  <si>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</si>
  <si>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</si>
  <si>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</si>
  <si>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</si>
  <si>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</si>
  <si>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</si>
  <si>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</si>
  <si>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</si>
  <si>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</si>
  <si>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</si>
  <si>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</si>
  <si>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</si>
  <si>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</si>
  <si>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</si>
  <si>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</si>
  <si>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</si>
  <si>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</si>
  <si>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</si>
  <si>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</si>
  <si>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</si>
  <si>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</si>
  <si>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</si>
  <si>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</si>
  <si>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</si>
  <si>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</si>
  <si>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</si>
  <si>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</si>
  <si>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</si>
  <si>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</si>
  <si>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</si>
  <si>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</si>
  <si>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</si>
  <si>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</si>
  <si>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</si>
  <si>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</si>
  <si>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</si>
  <si>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</si>
  <si>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</si>
  <si>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</si>
  <si>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</si>
  <si>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</si>
  <si>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</si>
  <si>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</si>
  <si>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</si>
  <si>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</si>
  <si>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</si>
  <si>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</si>
  <si>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</si>
  <si>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</si>
  <si>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</si>
  <si>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</si>
  <si>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</si>
  <si>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</si>
  <si>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</si>
  <si>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</si>
  <si>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</si>
  <si>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</si>
  <si>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</si>
  <si>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</si>
  <si>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</si>
  <si>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</si>
  <si>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</si>
  <si>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</si>
  <si>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</si>
  <si>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</si>
  <si>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</si>
  <si>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</si>
  <si>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</si>
  <si>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</si>
  <si>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</si>
  <si>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</si>
  <si>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</si>
  <si>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</si>
  <si>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</si>
  <si>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</si>
  <si>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</si>
  <si>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</si>
  <si>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</si>
  <si>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</si>
  <si>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</si>
  <si>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</si>
  <si>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</si>
  <si>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</si>
  <si>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</si>
  <si>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</si>
  <si>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</si>
  <si>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</si>
  <si>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</si>
  <si>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</si>
  <si>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</si>
  <si>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</si>
  <si>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</si>
  <si>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</si>
  <si>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</si>
  <si>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</si>
  <si>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</si>
  <si>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</si>
  <si>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</si>
  <si>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</si>
  <si>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</si>
  <si>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</si>
  <si>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</si>
  <si>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</si>
  <si>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</si>
  <si>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</si>
  <si>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</si>
  <si>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</si>
  <si>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</si>
  <si>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</si>
  <si>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</si>
  <si>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</si>
  <si>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</si>
  <si>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</si>
  <si>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</si>
  <si>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</si>
  <si>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</si>
  <si>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</si>
  <si>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</si>
  <si>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</si>
  <si>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</si>
  <si>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</si>
  <si>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</si>
  <si>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</si>
  <si>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</si>
  <si>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</si>
  <si>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</si>
  <si>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</si>
  <si>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</si>
  <si>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</si>
  <si>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</si>
  <si>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</si>
  <si>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</si>
  <si>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</si>
  <si>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</si>
  <si>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</si>
  <si>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</si>
  <si>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</si>
  <si>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</si>
  <si>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</si>
  <si>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</si>
  <si>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</si>
  <si>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</si>
  <si>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</si>
  <si>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</si>
  <si>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</si>
  <si>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</si>
  <si>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</si>
  <si>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</si>
  <si>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</si>
  <si>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</si>
  <si>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</si>
  <si>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</si>
  <si>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</si>
  <si>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</si>
  <si>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</si>
  <si>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</si>
  <si>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</si>
  <si>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</si>
  <si>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</si>
  <si>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</si>
  <si>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</si>
  <si>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</si>
  <si>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</si>
  <si>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</si>
  <si>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</si>
  <si>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</si>
  <si>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</si>
  <si>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</si>
  <si>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</si>
  <si>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</si>
  <si>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</si>
  <si>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</si>
  <si>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</si>
  <si>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</si>
  <si>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</si>
  <si>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</si>
  <si>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</si>
  <si>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</si>
  <si>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</si>
  <si>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</si>
  <si>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</si>
  <si>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</si>
  <si>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</si>
  <si>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</si>
  <si>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</si>
  <si>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</si>
  <si>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</si>
  <si>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</si>
  <si>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</si>
  <si>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</si>
  <si>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</si>
  <si>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</si>
  <si>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</si>
  <si>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</si>
  <si>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</si>
  <si>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</si>
  <si>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</si>
  <si>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</si>
  <si>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</si>
  <si>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</si>
  <si>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</si>
  <si>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</si>
  <si>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</si>
  <si>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</si>
  <si>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</si>
  <si>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</si>
  <si>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</si>
  <si>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</si>
  <si>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</si>
  <si>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</si>
  <si>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</si>
  <si>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</si>
  <si>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</si>
  <si>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</si>
  <si>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</si>
  <si>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</si>
  <si>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</si>
  <si>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</si>
  <si>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</si>
  <si>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</si>
  <si>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</si>
  <si>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</si>
  <si>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</si>
  <si>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</si>
  <si>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</si>
  <si>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</si>
  <si>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</si>
  <si>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</si>
  <si>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</si>
  <si>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</si>
  <si>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</si>
  <si>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</si>
  <si>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</si>
  <si>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</si>
  <si>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</si>
  <si>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</si>
  <si>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</si>
  <si>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</si>
  <si>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</si>
  <si>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</si>
  <si>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</si>
  <si>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</si>
  <si>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</si>
  <si>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</si>
  <si>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</si>
  <si>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</si>
  <si>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</si>
  <si>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</si>
  <si>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</si>
  <si>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</si>
  <si>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</si>
  <si>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</si>
  <si>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</si>
  <si>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</si>
  <si>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</si>
  <si>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</si>
  <si>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</si>
  <si>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</si>
  <si>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</si>
  <si>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</si>
  <si>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</si>
  <si>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</si>
  <si>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</si>
  <si>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</si>
  <si>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</si>
  <si>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</si>
  <si>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</si>
  <si>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</si>
  <si>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</si>
  <si>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</si>
  <si>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</si>
  <si>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</si>
  <si>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</si>
  <si>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</si>
  <si>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</si>
  <si>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</si>
  <si>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</si>
  <si>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</si>
  <si>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</si>
  <si>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</si>
  <si>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</si>
  <si>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</si>
  <si>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</si>
  <si>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</si>
  <si>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</si>
  <si>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</si>
  <si>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</si>
  <si>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</si>
  <si>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</si>
  <si>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</si>
  <si>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</si>
  <si>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</si>
  <si>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</si>
  <si>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</si>
  <si>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</si>
  <si>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</si>
  <si>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</si>
  <si>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</si>
  <si>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</si>
  <si>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</si>
  <si>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</si>
  <si>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</si>
  <si>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</si>
  <si>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</si>
  <si>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</si>
  <si>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</si>
  <si>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</si>
  <si>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</si>
  <si>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</si>
  <si>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</si>
  <si>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</si>
  <si>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</si>
  <si>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</si>
  <si>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</si>
  <si>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</si>
  <si>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</si>
  <si>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</si>
  <si>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</si>
  <si>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</si>
  <si>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</si>
  <si>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</si>
  <si>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</si>
  <si>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</si>
  <si>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</si>
  <si>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</si>
  <si>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</si>
  <si>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</si>
  <si>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</si>
  <si>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</si>
  <si>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</si>
  <si>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</si>
  <si>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</si>
  <si>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</si>
  <si>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</si>
  <si>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</si>
  <si>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</si>
  <si>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</si>
  <si>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</si>
  <si>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</si>
  <si>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</si>
  <si>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</si>
  <si>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</si>
  <si>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</si>
  <si>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</si>
  <si>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</si>
  <si>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</si>
  <si>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</si>
  <si>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</si>
  <si>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</si>
  <si>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</si>
  <si>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</si>
  <si>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</si>
  <si>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</si>
  <si>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</si>
  <si>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</si>
  <si>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</si>
  <si>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</si>
  <si>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</si>
  <si>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</si>
  <si>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</si>
  <si>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</si>
  <si>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</si>
  <si>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</si>
  <si>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</si>
  <si>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</si>
  <si>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</si>
  <si>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</si>
  <si>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</si>
  <si>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</si>
  <si>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</si>
  <si>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</si>
  <si>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</si>
  <si>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</si>
  <si>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</si>
  <si>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</si>
  <si>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</si>
  <si>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</si>
  <si>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</si>
  <si>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</si>
  <si>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</si>
  <si>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</si>
  <si>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</si>
  <si>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</si>
  <si>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</si>
  <si>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</si>
  <si>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</si>
  <si>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</si>
  <si>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</si>
  <si>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</si>
  <si>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</si>
  <si>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</si>
  <si>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</si>
  <si>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</si>
  <si>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</si>
  <si>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</si>
  <si>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</si>
  <si>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</si>
  <si>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</si>
  <si>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</si>
  <si>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</si>
  <si>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</si>
  <si>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</si>
  <si>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</si>
  <si>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</si>
  <si>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</si>
  <si>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</si>
  <si>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</si>
  <si>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</si>
  <si>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</si>
  <si>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</si>
  <si>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</si>
  <si>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</si>
  <si>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</si>
  <si>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</si>
  <si>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</si>
  <si>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</si>
  <si>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</si>
  <si>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</si>
  <si>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</si>
  <si>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</si>
  <si>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</si>
  <si>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</si>
  <si>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</si>
  <si>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</si>
  <si>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</si>
  <si>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</si>
  <si>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</si>
  <si>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</si>
  <si>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</si>
  <si>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</si>
  <si>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</si>
  <si>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</si>
  <si>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</si>
  <si>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</si>
  <si>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</si>
  <si>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</si>
  <si>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</si>
  <si>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</si>
  <si>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</si>
  <si>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</si>
  <si>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</si>
  <si>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</si>
  <si>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</si>
  <si>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</si>
  <si>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</si>
  <si>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</si>
  <si>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</si>
  <si>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</si>
  <si>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</si>
  <si>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</si>
  <si>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</si>
  <si>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</si>
  <si>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</si>
  <si>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</si>
  <si>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</si>
  <si>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</si>
  <si>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</si>
  <si>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</si>
  <si>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</si>
  <si>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</si>
  <si>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</si>
  <si>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</si>
  <si>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</si>
  <si>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</si>
  <si>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</si>
  <si>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</si>
  <si>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</si>
  <si>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</si>
  <si>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</si>
  <si>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</si>
  <si>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</si>
  <si>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</si>
  <si>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</si>
  <si>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</si>
  <si>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</si>
  <si>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</si>
  <si>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</si>
  <si>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</si>
  <si>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</si>
  <si>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</si>
  <si>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</si>
  <si>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</si>
  <si>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</si>
  <si>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</si>
  <si>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</si>
  <si>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</si>
  <si>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</si>
  <si>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</si>
  <si>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</si>
  <si>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</si>
  <si>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</si>
  <si>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</si>
  <si>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</si>
  <si>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</si>
  <si>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</si>
  <si>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</si>
  <si>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</si>
  <si>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</si>
  <si>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</si>
  <si>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</si>
  <si>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</si>
  <si>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</si>
  <si>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</si>
  <si>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</si>
  <si>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</si>
  <si>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</si>
  <si>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</si>
  <si>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</si>
  <si>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</si>
  <si>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</si>
  <si>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</si>
  <si>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</si>
  <si>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</si>
  <si>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</si>
  <si>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</si>
  <si>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</si>
  <si>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</si>
  <si>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</si>
  <si>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</si>
  <si>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</si>
  <si>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</si>
  <si>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</si>
  <si>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</si>
  <si>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</si>
  <si>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</si>
  <si>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</si>
  <si>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</si>
  <si>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</si>
  <si>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</si>
  <si>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</si>
  <si>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</si>
  <si>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</si>
  <si>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</si>
  <si>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</si>
  <si>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</si>
  <si>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</si>
  <si>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</si>
  <si>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</si>
  <si>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</si>
  <si>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</si>
  <si>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</si>
  <si>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</si>
  <si>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</si>
  <si>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</si>
  <si>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</si>
  <si>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</si>
  <si>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</si>
  <si>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</si>
  <si>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</si>
  <si>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</si>
  <si>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</si>
  <si>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</si>
  <si>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</si>
  <si>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</si>
  <si>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</si>
  <si>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</si>
  <si>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</si>
  <si>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</si>
  <si>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</si>
  <si>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</si>
  <si>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</si>
  <si>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</si>
  <si>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</si>
  <si>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</si>
  <si>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</si>
  <si>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</si>
  <si>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</si>
  <si>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</si>
  <si>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</si>
  <si>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</si>
  <si>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</si>
  <si>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</si>
  <si>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</si>
  <si>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</si>
  <si>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</si>
  <si>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</si>
  <si>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</si>
  <si>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</si>
  <si>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</si>
  <si>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</si>
  <si>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</si>
  <si>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</si>
  <si>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</si>
  <si>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</si>
  <si>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</si>
  <si>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</si>
  <si>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</si>
  <si>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</si>
  <si>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</si>
  <si>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</si>
  <si>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</si>
  <si>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</si>
  <si>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</si>
  <si>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</si>
  <si>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</si>
  <si>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</si>
  <si>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</si>
  <si>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</si>
  <si>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</si>
  <si>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</si>
  <si>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</si>
  <si>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</si>
  <si>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</si>
  <si>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</si>
  <si>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</si>
  <si>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</si>
  <si>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</si>
  <si>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</si>
  <si>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</si>
  <si>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</si>
  <si>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</si>
  <si>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</si>
  <si>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</si>
  <si>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</si>
  <si>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</si>
  <si>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</si>
  <si>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</si>
  <si>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</si>
  <si>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</si>
  <si>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</si>
  <si>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</si>
  <si>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</si>
  <si>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</si>
  <si>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</si>
  <si>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</si>
  <si>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</si>
  <si>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</si>
  <si>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</si>
  <si>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</si>
  <si>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</si>
  <si>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</si>
  <si>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</si>
  <si>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</si>
  <si>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</si>
  <si>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</si>
  <si>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</si>
  <si>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</si>
  <si>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</si>
  <si>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</si>
  <si>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</si>
  <si>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</si>
  <si>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</si>
  <si>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</si>
  <si>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</si>
  <si>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</si>
  <si>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</si>
  <si>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</si>
  <si>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</si>
  <si>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</si>
  <si>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</si>
  <si>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</si>
  <si>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</si>
  <si>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</si>
  <si>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</si>
  <si>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</si>
  <si>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</si>
  <si>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</si>
  <si>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</si>
  <si>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</si>
  <si>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</si>
  <si>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</si>
  <si>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</si>
  <si>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</si>
  <si>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</si>
  <si>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</si>
  <si>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</si>
  <si>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</si>
  <si>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</si>
  <si>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</si>
  <si>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</si>
  <si>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</si>
  <si>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</si>
  <si>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</si>
  <si>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</si>
  <si>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</si>
  <si>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</si>
  <si>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</si>
  <si>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</si>
  <si>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</si>
  <si>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</si>
  <si>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</si>
  <si>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</si>
  <si>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</si>
  <si>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</si>
  <si>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</si>
  <si>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</si>
  <si>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</si>
  <si>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</si>
  <si>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</si>
  <si>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</si>
  <si>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</si>
  <si>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</si>
  <si>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</si>
  <si>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</si>
  <si>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</si>
  <si>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</si>
  <si>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</si>
  <si>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</si>
  <si>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</si>
  <si>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</si>
  <si>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</si>
  <si>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</si>
  <si>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</si>
  <si>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</si>
  <si>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</si>
  <si>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</si>
  <si>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</si>
  <si>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</si>
  <si>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</si>
  <si>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</si>
  <si>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</si>
  <si>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</si>
  <si>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</si>
  <si>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</si>
  <si>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</si>
  <si>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</si>
  <si>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</si>
  <si>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</si>
  <si>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</si>
  <si>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</si>
  <si>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</si>
  <si>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</si>
  <si>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</si>
  <si>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</si>
  <si>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</si>
  <si>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</si>
  <si>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</si>
  <si>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</si>
  <si>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</si>
  <si>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</si>
  <si>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</si>
  <si>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</si>
  <si>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</si>
  <si>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</si>
  <si>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</si>
  <si>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</si>
  <si>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</si>
  <si>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</si>
  <si>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</si>
  <si>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</si>
  <si>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</si>
  <si>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</si>
  <si>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</si>
  <si>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</si>
  <si>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</si>
  <si>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</si>
  <si>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</si>
  <si>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</si>
  <si>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</si>
  <si>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</si>
  <si>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</si>
  <si>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</si>
  <si>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</si>
  <si>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</si>
  <si>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</si>
  <si>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</si>
  <si>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</si>
  <si>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</si>
  <si>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</si>
  <si>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</si>
  <si>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</si>
  <si>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</si>
  <si>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</si>
  <si>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</si>
  <si>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</si>
  <si>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</si>
  <si>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</si>
  <si>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</si>
  <si>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</si>
  <si>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</si>
  <si>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</si>
  <si>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</si>
  <si>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</si>
  <si>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</si>
  <si>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</si>
  <si>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</si>
  <si>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</si>
  <si>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</si>
  <si>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</si>
  <si>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</si>
  <si>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</si>
  <si>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</si>
  <si>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</si>
  <si>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</si>
  <si>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</si>
  <si>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</si>
  <si>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</si>
  <si>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</si>
  <si>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</si>
  <si>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</si>
  <si>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</si>
  <si>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</si>
  <si>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</si>
  <si>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</si>
  <si>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</si>
  <si>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</si>
  <si>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</si>
  <si>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</si>
  <si>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</si>
  <si>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</si>
  <si>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</si>
  <si>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</si>
  <si>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</si>
  <si>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</si>
  <si>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</si>
  <si>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</si>
  <si>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</si>
  <si>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</si>
  <si>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</si>
  <si>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</si>
  <si>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</si>
  <si>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</si>
  <si>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</si>
  <si>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</si>
  <si>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</si>
  <si>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</si>
  <si>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</si>
  <si>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</si>
  <si>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</si>
  <si>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</si>
  <si>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</si>
  <si>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</si>
  <si>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</si>
  <si>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</si>
  <si>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</si>
  <si>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</si>
  <si>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</si>
  <si>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</si>
  <si>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</si>
  <si>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</si>
  <si>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</si>
  <si>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</si>
  <si>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</si>
  <si>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</si>
  <si>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</si>
  <si>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</si>
  <si>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</si>
  <si>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</si>
  <si>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</si>
  <si>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</si>
  <si>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</si>
  <si>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</si>
  <si>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</si>
  <si>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</si>
  <si>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</si>
  <si>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</si>
  <si>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</si>
  <si>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</si>
  <si>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</si>
  <si>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</si>
  <si>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</si>
  <si>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</si>
  <si>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</si>
  <si>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</si>
  <si>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</si>
  <si>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</si>
  <si>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</si>
  <si>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</si>
  <si>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</si>
  <si>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</si>
  <si>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</si>
  <si>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</si>
  <si>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</si>
  <si>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</si>
  <si>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</si>
  <si>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</si>
  <si>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</si>
  <si>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</si>
  <si>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</si>
  <si>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</si>
  <si>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</si>
  <si>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</si>
  <si>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</si>
  <si>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</si>
  <si>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</si>
  <si>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</si>
  <si>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</si>
  <si>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</si>
  <si>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</si>
  <si>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</si>
  <si>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</si>
  <si>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</si>
  <si>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</si>
  <si>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</si>
  <si>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</si>
  <si>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</si>
  <si>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</si>
  <si>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</si>
  <si>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</si>
  <si>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</si>
  <si>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</si>
  <si>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</si>
  <si>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</si>
  <si>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</si>
  <si>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</si>
  <si>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</si>
  <si>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</si>
  <si>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</si>
  <si>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</si>
  <si>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</si>
  <si>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</si>
  <si>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</si>
  <si>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</si>
  <si>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</si>
  <si>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</si>
  <si>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</si>
  <si>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</si>
  <si>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</si>
  <si>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</si>
  <si>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</si>
  <si>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</si>
  <si>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</si>
  <si>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</si>
  <si>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</si>
  <si>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</si>
  <si>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</si>
  <si>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</si>
  <si>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</si>
  <si>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</si>
  <si>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</si>
  <si>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</si>
  <si>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</si>
  <si>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</si>
  <si>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</si>
  <si>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</si>
  <si>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</si>
  <si>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</si>
  <si>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</si>
  <si>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</si>
  <si>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</si>
  <si>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</si>
  <si>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</si>
  <si>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</si>
  <si>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</si>
  <si>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</si>
  <si>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</si>
  <si>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</si>
  <si>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</si>
  <si>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</si>
  <si>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</si>
  <si>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</si>
  <si>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</si>
  <si>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</si>
  <si>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</si>
  <si>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</si>
  <si>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</si>
  <si>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</si>
  <si>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</si>
  <si>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</si>
  <si>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</si>
  <si>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</si>
  <si>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</si>
  <si>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</si>
  <si>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</si>
  <si>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</si>
  <si>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</si>
  <si>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</si>
  <si>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</si>
  <si>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</si>
  <si>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</si>
  <si>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</si>
  <si>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</si>
  <si>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</si>
  <si>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</si>
  <si>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</si>
  <si>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</si>
  <si>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</si>
  <si>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</si>
  <si>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</si>
  <si>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</si>
  <si>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</si>
  <si>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</si>
  <si>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</si>
  <si>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</si>
  <si>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</si>
  <si>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</si>
  <si>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</si>
  <si>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</si>
  <si>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</si>
  <si>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</si>
  <si>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</si>
  <si>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</si>
  <si>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</si>
  <si>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</si>
  <si>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</si>
  <si>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</si>
  <si>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</si>
  <si>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</si>
  <si>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</si>
  <si>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</si>
  <si>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</si>
  <si>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</si>
  <si>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</si>
  <si>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</si>
  <si>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</si>
  <si>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</si>
  <si>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</si>
  <si>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</si>
  <si>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</si>
  <si>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</si>
  <si>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</si>
  <si>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</si>
  <si>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</si>
  <si>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</si>
  <si>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</si>
  <si>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</si>
  <si>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</si>
  <si>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</si>
  <si>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</si>
  <si>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</si>
  <si>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</si>
  <si>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</si>
  <si>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</si>
  <si>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</si>
  <si>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</si>
  <si>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</si>
  <si>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</si>
  <si>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</si>
  <si>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</si>
  <si>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</si>
  <si>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</si>
  <si>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</si>
  <si>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</si>
  <si>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</si>
  <si>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</si>
  <si>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</si>
  <si>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</si>
  <si>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</si>
  <si>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</si>
  <si>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</si>
  <si>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</si>
  <si>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</si>
  <si>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</si>
  <si>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</si>
  <si>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</si>
  <si>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</si>
  <si>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</si>
  <si>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</si>
  <si>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</si>
  <si>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</si>
  <si>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</si>
  <si>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</si>
  <si>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</si>
  <si>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</si>
  <si>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</si>
  <si>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</si>
  <si>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</si>
  <si>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</si>
  <si>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</si>
  <si>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</si>
  <si>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</si>
  <si>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</si>
  <si>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</si>
  <si>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</si>
  <si>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</si>
  <si>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</si>
  <si>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</si>
  <si>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</si>
  <si>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</si>
  <si>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</si>
  <si>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</si>
  <si>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</si>
  <si>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</si>
  <si>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</si>
  <si>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</si>
  <si>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</si>
  <si>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</si>
  <si>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</si>
  <si>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</si>
  <si>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</si>
  <si>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</si>
  <si>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</si>
  <si>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</si>
  <si>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</si>
  <si>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</si>
  <si>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</si>
  <si>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</si>
  <si>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</si>
  <si>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</si>
  <si>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</si>
  <si>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</si>
  <si>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</si>
  <si>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</si>
  <si>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</si>
  <si>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</si>
  <si>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</si>
  <si>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</si>
  <si>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</si>
  <si>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</si>
  <si>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</si>
  <si>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</si>
  <si>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</si>
  <si>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</si>
  <si>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</si>
  <si>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</si>
  <si>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</si>
  <si>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</si>
  <si>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</si>
  <si>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</si>
  <si>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</si>
  <si>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</si>
  <si>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</si>
  <si>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</si>
  <si>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</si>
  <si>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</si>
  <si>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</si>
  <si>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</si>
  <si>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</si>
  <si>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</si>
  <si>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</si>
  <si>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</si>
  <si>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</si>
  <si>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</si>
  <si>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</si>
  <si>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</si>
  <si>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</si>
  <si>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</si>
  <si>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</si>
  <si>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</si>
  <si>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</si>
  <si>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</si>
  <si>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</si>
  <si>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</si>
  <si>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</si>
  <si>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</si>
  <si>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</si>
  <si>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</si>
  <si>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</si>
  <si>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</si>
  <si>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</si>
  <si>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</si>
  <si>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</si>
  <si>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</si>
  <si>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</si>
  <si>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</si>
  <si>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</si>
  <si>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</si>
  <si>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</si>
  <si>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</si>
  <si>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</si>
  <si>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</si>
  <si>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</si>
  <si>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</si>
  <si>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</si>
  <si>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</si>
  <si>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</si>
  <si>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</si>
  <si>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</si>
  <si>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</si>
  <si>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</si>
  <si>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</si>
  <si>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</si>
  <si>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</si>
  <si>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</si>
  <si>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</si>
  <si>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</si>
  <si>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</si>
  <si>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</si>
  <si>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</si>
  <si>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</si>
  <si>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</si>
  <si>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</si>
  <si>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</si>
  <si>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</si>
  <si>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</si>
  <si>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</si>
  <si>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</si>
  <si>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</si>
  <si>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</si>
  <si>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</si>
  <si>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</si>
  <si>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</si>
  <si>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</si>
  <si>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</si>
  <si>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</si>
  <si>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</si>
  <si>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</si>
  <si>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</si>
  <si>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</si>
  <si>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</si>
  <si>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</si>
  <si>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</si>
  <si>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</si>
  <si>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</si>
  <si>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</si>
  <si>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</si>
  <si>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</si>
  <si>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</si>
  <si>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</si>
  <si>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</si>
  <si>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</si>
  <si>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</si>
  <si>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</si>
  <si>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</si>
  <si>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</si>
  <si>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</si>
  <si>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</si>
  <si>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</si>
  <si>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</si>
  <si>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</si>
  <si>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</si>
  <si>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</si>
  <si>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</si>
  <si>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</si>
  <si>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</si>
  <si>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</si>
  <si>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</si>
  <si>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</si>
  <si>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</si>
  <si>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</si>
  <si>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</si>
  <si>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</si>
  <si>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</si>
  <si>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</si>
  <si>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</si>
  <si>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</si>
  <si>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</si>
  <si>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</si>
  <si>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</si>
  <si>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</si>
  <si>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</si>
  <si>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</si>
  <si>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</si>
  <si>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</si>
  <si>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</si>
  <si>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</si>
  <si>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</si>
  <si>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</si>
  <si>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</si>
  <si>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</si>
  <si>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</si>
  <si>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</si>
  <si>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</si>
  <si>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</si>
  <si>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</si>
  <si>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</si>
  <si>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</si>
  <si>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</si>
  <si>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</si>
  <si>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</si>
  <si>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</si>
  <si>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</si>
  <si>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</si>
  <si>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</si>
  <si>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</si>
  <si>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</si>
  <si>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</si>
  <si>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</si>
  <si>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</si>
  <si>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</si>
  <si>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</si>
  <si>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</si>
  <si>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</si>
  <si>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</si>
  <si>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</si>
  <si>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</si>
  <si>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</si>
  <si>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</si>
  <si>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</si>
  <si>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</si>
  <si>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</si>
  <si>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</si>
  <si>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</si>
  <si>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</si>
  <si>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</si>
  <si>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</si>
  <si>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</si>
  <si>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</si>
  <si>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</si>
  <si>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</si>
  <si>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</si>
  <si>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</si>
  <si>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</si>
  <si>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</si>
  <si>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</si>
  <si>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</si>
  <si>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</si>
  <si>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</si>
  <si>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</si>
  <si>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</si>
  <si>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</si>
  <si>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</si>
  <si>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</si>
  <si>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</si>
  <si>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</si>
  <si>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</si>
  <si>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</si>
  <si>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</si>
  <si>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</si>
  <si>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</si>
  <si>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</si>
  <si>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</si>
  <si>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</si>
  <si>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</si>
  <si>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</si>
  <si>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</si>
  <si>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</si>
  <si>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</si>
  <si>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</si>
  <si>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</si>
  <si>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</si>
  <si>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</si>
  <si>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</si>
  <si>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</si>
  <si>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</si>
  <si>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</si>
  <si>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</si>
  <si>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</si>
  <si>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</si>
  <si>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</si>
  <si>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</si>
  <si>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</si>
  <si>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</si>
  <si>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</si>
  <si>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</si>
  <si>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</si>
  <si>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</si>
  <si>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</si>
  <si>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</si>
  <si>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</si>
  <si>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</si>
  <si>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</si>
  <si>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</si>
  <si>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</si>
  <si>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</si>
  <si>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</si>
  <si>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</si>
  <si>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</si>
  <si>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</si>
  <si>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</si>
  <si>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</si>
  <si>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</si>
  <si>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</si>
  <si>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</si>
  <si>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</si>
  <si>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</si>
  <si>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</si>
  <si>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</si>
  <si>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</si>
  <si>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</si>
  <si>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</si>
  <si>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</si>
  <si>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</si>
  <si>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</si>
  <si>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</si>
  <si>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</si>
  <si>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</si>
  <si>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</si>
  <si>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</si>
  <si>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</si>
  <si>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</si>
  <si>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</si>
  <si>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</si>
  <si>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</si>
  <si>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</si>
  <si>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</si>
  <si>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</si>
  <si>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</si>
  <si>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</si>
  <si>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</si>
  <si>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</si>
  <si>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</si>
  <si>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</si>
  <si>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</si>
  <si>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</si>
  <si>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</si>
  <si>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</si>
  <si>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</si>
  <si>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</si>
  <si>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</si>
  <si>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</si>
  <si>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</si>
  <si>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</si>
  <si>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</si>
  <si>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</si>
  <si>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</si>
  <si>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</si>
  <si>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</si>
  <si>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</si>
  <si>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</si>
  <si>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</si>
  <si>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</si>
  <si>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</si>
  <si>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</si>
  <si>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</si>
  <si>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</si>
  <si>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</si>
  <si>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</si>
  <si>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</si>
  <si>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</si>
  <si>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</si>
  <si>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</si>
  <si>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</si>
  <si>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</si>
  <si>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</si>
  <si>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</si>
  <si>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</si>
  <si>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</si>
  <si>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</si>
  <si>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</si>
  <si>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</si>
  <si>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</si>
  <si>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</si>
  <si>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</si>
  <si>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</si>
  <si>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</si>
  <si>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</si>
  <si>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</si>
  <si>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</si>
  <si>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</si>
  <si>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</si>
  <si>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</si>
  <si>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</si>
  <si>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</si>
  <si>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</si>
  <si>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</si>
  <si>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</si>
  <si>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</si>
  <si>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</si>
  <si>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</si>
  <si>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</si>
  <si>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</si>
  <si>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</si>
  <si>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</si>
  <si>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</si>
  <si>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</si>
  <si>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</si>
  <si>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</si>
  <si>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</si>
  <si>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</si>
  <si>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</si>
  <si>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</si>
  <si>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</si>
  <si>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</si>
  <si>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</si>
  <si>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</si>
  <si>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</si>
  <si>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</si>
  <si>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</si>
  <si>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</si>
  <si>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</si>
  <si>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</si>
  <si>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</si>
  <si>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</si>
  <si>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</si>
  <si>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</si>
  <si>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</si>
  <si>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</si>
  <si>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</si>
  <si>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</si>
  <si>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</si>
  <si>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</si>
  <si>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</si>
  <si>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</si>
  <si>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</si>
  <si>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</si>
  <si>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</si>
  <si>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</si>
  <si>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</si>
  <si>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</si>
  <si>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</si>
  <si>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</si>
  <si>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</si>
  <si>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</si>
  <si>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</si>
  <si>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</si>
  <si>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</si>
  <si>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</si>
  <si>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</si>
  <si>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</si>
  <si>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</si>
  <si>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</si>
  <si>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</si>
  <si>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</si>
  <si>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</si>
  <si>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</si>
  <si>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</si>
  <si>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</si>
  <si>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</si>
  <si>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</si>
  <si>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</si>
  <si>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</si>
  <si>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</si>
  <si>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</si>
  <si>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</si>
  <si>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</si>
  <si>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</si>
  <si>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</si>
  <si>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</si>
  <si>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</si>
  <si>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</si>
  <si>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</si>
  <si>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</si>
  <si>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</si>
  <si>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</si>
  <si>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</si>
  <si>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</si>
  <si>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</si>
  <si>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</si>
  <si>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</si>
  <si>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</si>
  <si>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</si>
  <si>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</si>
  <si>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</si>
  <si>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</si>
  <si>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</si>
  <si>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</si>
  <si>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</si>
  <si>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</si>
  <si>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</si>
  <si>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</si>
  <si>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</si>
  <si>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</si>
  <si>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</si>
  <si>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</si>
  <si>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</si>
  <si>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</si>
  <si>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</si>
  <si>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</si>
  <si>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</si>
  <si>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</si>
  <si>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</si>
  <si>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</si>
  <si>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</si>
  <si>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</si>
  <si>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</si>
  <si>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</si>
  <si>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</si>
  <si>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</si>
  <si>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</si>
  <si>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</si>
  <si>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</si>
  <si>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</si>
  <si>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</si>
  <si>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</si>
  <si>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</si>
  <si>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</si>
  <si>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</si>
  <si>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</si>
  <si>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</si>
  <si>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</si>
  <si>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</si>
  <si>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</si>
  <si>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</si>
  <si>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</si>
  <si>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</si>
  <si>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</si>
  <si>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</si>
  <si>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</si>
  <si>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</si>
  <si>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</si>
  <si>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</si>
  <si>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</si>
  <si>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</si>
  <si>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</si>
  <si>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</si>
  <si>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</si>
  <si>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</si>
  <si>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</si>
  <si>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</si>
  <si>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</si>
  <si>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</si>
  <si>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</si>
  <si>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</si>
  <si>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</si>
  <si>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</si>
  <si>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</si>
  <si>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</si>
  <si>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</si>
  <si>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</si>
  <si>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</si>
  <si>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</si>
  <si>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</si>
  <si>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</si>
  <si>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</si>
  <si>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</si>
  <si>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</si>
  <si>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</si>
  <si>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</si>
  <si>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</si>
  <si>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</si>
  <si>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</si>
  <si>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</si>
  <si>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</si>
  <si>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</si>
  <si>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</si>
  <si>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</si>
  <si>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</si>
  <si>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</si>
  <si>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</si>
  <si>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</si>
  <si>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</si>
  <si>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</si>
  <si>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</si>
  <si>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</si>
  <si>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</si>
  <si>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</si>
  <si>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</si>
  <si>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</si>
  <si>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</si>
  <si>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</si>
  <si>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</si>
  <si>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</si>
  <si>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</si>
  <si>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</si>
  <si>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</si>
  <si>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</si>
  <si>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</si>
  <si>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</si>
  <si>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</si>
  <si>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</si>
  <si>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</si>
  <si>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</si>
  <si>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</si>
  <si>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</si>
  <si>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</si>
  <si>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</si>
  <si>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</si>
  <si>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</si>
  <si>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</si>
  <si>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</si>
  <si>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</si>
  <si>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</si>
  <si>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</si>
  <si>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</si>
  <si>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</si>
  <si>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</si>
  <si>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</si>
  <si>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</si>
  <si>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</si>
  <si>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</si>
  <si>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</si>
  <si>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</si>
  <si>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</si>
  <si>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</si>
  <si>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</si>
  <si>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</si>
  <si>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</si>
  <si>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</si>
  <si>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</si>
  <si>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</si>
  <si>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</si>
  <si>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</si>
  <si>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</si>
  <si>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</si>
  <si>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</si>
  <si>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</si>
  <si>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</si>
  <si>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</si>
  <si>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</si>
  <si>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</si>
  <si>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</si>
  <si>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</si>
  <si>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</si>
  <si>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</si>
  <si>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</si>
  <si>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</si>
  <si>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</si>
  <si>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</si>
  <si>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</si>
  <si>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</si>
  <si>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</si>
  <si>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</si>
  <si>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</si>
  <si>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</si>
  <si>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</si>
  <si>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</si>
  <si>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</si>
  <si>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</si>
  <si>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</si>
  <si>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</si>
  <si>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</si>
  <si>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</si>
  <si>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</si>
  <si>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</si>
  <si>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</si>
  <si>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</si>
  <si>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</si>
  <si>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</si>
  <si>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</si>
  <si>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</si>
  <si>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</si>
  <si>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</si>
  <si>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</si>
  <si>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</si>
  <si>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</si>
  <si>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</si>
  <si>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</si>
  <si>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</si>
  <si>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</si>
  <si>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</si>
  <si>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</si>
  <si>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</si>
  <si>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</si>
  <si>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</si>
  <si>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</si>
  <si>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</si>
  <si>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</si>
  <si>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</si>
  <si>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</si>
  <si>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</si>
  <si>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</si>
  <si>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</si>
  <si>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</si>
  <si>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</si>
  <si>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</si>
  <si>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</si>
  <si>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</si>
  <si>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</si>
  <si>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</si>
  <si>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</si>
  <si>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</si>
  <si>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</si>
  <si>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</si>
  <si>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</si>
  <si>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</si>
  <si>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</si>
  <si>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</si>
  <si>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</si>
  <si>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</si>
  <si>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</si>
  <si>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</si>
  <si>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</si>
  <si>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</si>
  <si>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</si>
  <si>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</si>
  <si>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</si>
  <si>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</si>
  <si>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</si>
  <si>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</si>
  <si>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</si>
  <si>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</si>
  <si>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</si>
  <si>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</si>
  <si>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</si>
  <si>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</si>
  <si>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</si>
  <si>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</si>
  <si>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</si>
  <si>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</si>
  <si>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</si>
  <si>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</si>
  <si>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</si>
  <si>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</si>
  <si>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</si>
  <si>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</si>
  <si>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</si>
  <si>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</si>
  <si>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</si>
  <si>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</si>
  <si>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</si>
  <si>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</si>
  <si>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</si>
  <si>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</si>
  <si>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</si>
  <si>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</si>
  <si>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</si>
  <si>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</si>
  <si>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</si>
  <si>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</si>
  <si>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</si>
  <si>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</si>
  <si>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</si>
  <si>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</si>
  <si>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</si>
  <si>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</si>
  <si>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</si>
  <si>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</si>
  <si>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</si>
  <si>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</si>
  <si>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</si>
  <si>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</si>
  <si>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</si>
  <si>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</si>
  <si>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</si>
  <si>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</si>
  <si>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</si>
  <si>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</si>
  <si>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</si>
  <si>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</si>
  <si>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</si>
  <si>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</si>
  <si>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</si>
  <si>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</si>
  <si>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</si>
  <si>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</si>
  <si>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</si>
  <si>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</si>
  <si>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</si>
  <si>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</si>
  <si>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</si>
  <si>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</si>
  <si>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</si>
  <si>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</si>
  <si>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</si>
  <si>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</si>
  <si>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</si>
  <si>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</si>
  <si>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</si>
  <si>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</si>
  <si>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</si>
  <si>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</si>
  <si>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</si>
  <si>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</si>
  <si>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</si>
  <si>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</si>
  <si>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</si>
  <si>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</si>
  <si>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</si>
  <si>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</si>
  <si>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</si>
  <si>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</si>
  <si>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</si>
  <si>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</si>
  <si>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</si>
  <si>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</si>
  <si>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</si>
  <si>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</si>
  <si>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</si>
  <si>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</si>
  <si>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</si>
  <si>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</si>
  <si>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</si>
  <si>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</si>
  <si>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</si>
  <si>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</si>
  <si>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</si>
  <si>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</si>
  <si>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</si>
  <si>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</si>
  <si>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</si>
  <si>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</si>
  <si>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</si>
  <si>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</si>
  <si>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</si>
  <si>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</si>
  <si>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</si>
  <si>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</si>
  <si>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</si>
  <si>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</si>
  <si>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</si>
  <si>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</si>
  <si>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</si>
  <si>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</si>
  <si>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</si>
  <si>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</si>
  <si>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</si>
  <si>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</si>
  <si>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</si>
  <si>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</si>
  <si>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</si>
  <si>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</si>
  <si>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</si>
  <si>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</si>
  <si>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</si>
  <si>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</si>
  <si>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</si>
  <si>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</si>
  <si>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</si>
  <si>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</si>
  <si>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</si>
  <si>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</si>
  <si>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</si>
  <si>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</si>
  <si>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</si>
  <si>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</si>
  <si>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</si>
  <si>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</si>
  <si>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</si>
  <si>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</si>
  <si>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</si>
  <si>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</si>
  <si>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</si>
  <si>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</si>
  <si>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</si>
  <si>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</si>
  <si>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</si>
  <si>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</si>
  <si>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</si>
  <si>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</si>
  <si>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</si>
  <si>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</si>
  <si>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</si>
  <si>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</si>
  <si>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</si>
  <si>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</si>
  <si>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</si>
  <si>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</si>
  <si>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</si>
  <si>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</si>
  <si>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</si>
  <si>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</si>
  <si>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</si>
  <si>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</si>
  <si>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</si>
  <si>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</si>
  <si>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</si>
  <si>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</si>
  <si>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</si>
  <si>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</si>
  <si>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</si>
  <si>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</si>
  <si>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</si>
  <si>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</si>
  <si>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</si>
  <si>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</si>
  <si>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</si>
  <si>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</si>
  <si>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</si>
  <si>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</si>
  <si>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</si>
  <si>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</si>
  <si>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</si>
  <si>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</si>
  <si>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</si>
  <si>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</si>
  <si>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</si>
  <si>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</si>
  <si>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</si>
  <si>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</si>
  <si>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</si>
  <si>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</si>
  <si>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</si>
  <si>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</si>
  <si>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</si>
  <si>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</si>
  <si>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</si>
  <si>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</si>
  <si>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</si>
  <si>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</si>
  <si>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</si>
  <si>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</si>
  <si>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</si>
  <si>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</si>
  <si>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</si>
  <si>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</si>
  <si>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</si>
  <si>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</si>
  <si>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</si>
  <si>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</si>
  <si>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</si>
  <si>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</si>
  <si>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</si>
  <si>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</si>
  <si>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</si>
  <si>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</si>
  <si>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</si>
  <si>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</si>
  <si>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</si>
  <si>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</si>
  <si>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</si>
  <si>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</si>
  <si>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</si>
  <si>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</si>
  <si>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</si>
  <si>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</si>
  <si>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</si>
  <si>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</si>
  <si>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</si>
  <si>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</si>
  <si>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</si>
  <si>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</si>
  <si>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</si>
  <si>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</si>
  <si>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</si>
  <si>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</si>
  <si>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</si>
  <si>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</si>
  <si>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</si>
  <si>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</si>
  <si>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</si>
  <si>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</si>
  <si>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</si>
  <si>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</si>
  <si>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</si>
  <si>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</si>
  <si>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</si>
  <si>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</si>
  <si>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</si>
  <si>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</si>
  <si>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</si>
  <si>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</si>
  <si>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</si>
  <si>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</si>
  <si>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</si>
  <si>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</si>
  <si>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</si>
  <si>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</si>
  <si>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</si>
  <si>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</si>
  <si>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</si>
  <si>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</si>
  <si>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</si>
  <si>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</si>
  <si>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</si>
  <si>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</si>
  <si>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</si>
  <si>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</si>
  <si>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</si>
  <si>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</si>
  <si>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</si>
  <si>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</si>
  <si>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</si>
  <si>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</si>
  <si>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</si>
  <si>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</si>
  <si>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</si>
  <si>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</si>
  <si>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</si>
  <si>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</si>
  <si>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</si>
  <si>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</si>
  <si>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</si>
  <si>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</si>
  <si>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</si>
  <si>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</si>
  <si>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</si>
  <si>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</si>
  <si>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</si>
  <si>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</si>
  <si>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</si>
  <si>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</si>
  <si>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</si>
  <si>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</si>
  <si>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</si>
  <si>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</si>
  <si>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</si>
  <si>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</si>
  <si>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</si>
  <si>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</si>
  <si>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</si>
  <si>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</si>
  <si>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</si>
  <si>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</si>
  <si>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</si>
  <si>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</si>
  <si>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</si>
  <si>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</si>
  <si>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</si>
  <si>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</si>
  <si>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</si>
  <si>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</si>
  <si>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</si>
  <si>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</si>
  <si>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</si>
  <si>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</si>
  <si>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</si>
  <si>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</si>
  <si>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</si>
  <si>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</si>
  <si>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</si>
  <si>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</si>
  <si>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</si>
  <si>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</si>
  <si>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</si>
  <si>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</si>
  <si>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</si>
  <si>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</si>
  <si>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</si>
  <si>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</si>
  <si>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</si>
  <si>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</si>
  <si>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</si>
  <si>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</si>
  <si>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</si>
  <si>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</si>
  <si>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</si>
  <si>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</si>
  <si>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</si>
  <si>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</si>
  <si>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</si>
  <si>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</si>
  <si>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</si>
  <si>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</si>
  <si>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</si>
  <si>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</si>
  <si>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</si>
  <si>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</si>
  <si>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</si>
  <si>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</si>
  <si>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</si>
  <si>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</si>
  <si>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</si>
  <si>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</si>
  <si>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</si>
  <si>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</si>
  <si>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</si>
  <si>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</si>
  <si>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</si>
  <si>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</si>
  <si>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</si>
  <si>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</si>
  <si>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</si>
  <si>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</si>
  <si>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</si>
  <si>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</si>
  <si>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</si>
  <si>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</si>
  <si>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</si>
  <si>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</si>
  <si>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</si>
  <si>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</si>
  <si>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</si>
  <si>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</si>
  <si>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</si>
  <si>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</si>
  <si>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</si>
  <si>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</si>
  <si>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</si>
  <si>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</si>
  <si>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</si>
  <si>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</si>
  <si>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</si>
  <si>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</si>
  <si>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</si>
  <si>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</si>
  <si>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</si>
  <si>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</si>
  <si>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</si>
  <si>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</si>
  <si>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</si>
  <si>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</si>
  <si>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</si>
  <si>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</si>
  <si>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</si>
  <si>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</si>
  <si>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</si>
  <si>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</si>
  <si>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</si>
  <si>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</si>
  <si>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</si>
  <si>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</si>
  <si>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</si>
  <si>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</si>
  <si>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</si>
  <si>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</si>
  <si>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</si>
  <si>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</si>
  <si>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</si>
  <si>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</si>
  <si>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</si>
  <si>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</si>
  <si>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</si>
  <si>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</si>
  <si>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</si>
  <si>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</si>
  <si>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</si>
  <si>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</si>
  <si>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</si>
  <si>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</si>
  <si>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</si>
  <si>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</si>
  <si>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</si>
  <si>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</si>
  <si>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</si>
  <si>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</si>
  <si>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</si>
  <si>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</si>
  <si>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</si>
  <si>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</si>
  <si>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</si>
  <si>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</si>
  <si>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</si>
  <si>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</si>
  <si>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</si>
  <si>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</si>
  <si>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</si>
  <si>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</si>
  <si>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</si>
  <si>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</si>
  <si>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</si>
  <si>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</si>
  <si>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</si>
  <si>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</si>
  <si>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</si>
  <si>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</si>
  <si>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</si>
  <si>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</si>
  <si>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</si>
  <si>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</si>
  <si>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</si>
  <si>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</si>
  <si>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</si>
  <si>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</si>
  <si>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</si>
  <si>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</si>
  <si>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</si>
  <si>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</si>
  <si>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</si>
  <si>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</si>
  <si>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</si>
  <si>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</si>
  <si>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</si>
  <si>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</si>
  <si>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</si>
  <si>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</si>
  <si>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</si>
  <si>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</si>
  <si>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</si>
  <si>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</si>
  <si>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</si>
  <si>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</si>
  <si>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</si>
  <si>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</si>
  <si>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</si>
  <si>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</si>
  <si>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</si>
  <si>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</si>
  <si>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</si>
  <si>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</si>
  <si>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</si>
  <si>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</si>
  <si>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</si>
  <si>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</si>
  <si>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</si>
  <si>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</si>
  <si>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</si>
  <si>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</si>
  <si>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</si>
  <si>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</si>
  <si>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</si>
  <si>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</si>
  <si>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</si>
  <si>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</si>
  <si>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</si>
  <si>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</si>
  <si>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</si>
  <si>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</si>
  <si>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</si>
  <si>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</si>
  <si>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</si>
  <si>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</si>
  <si>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</si>
  <si>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</si>
  <si>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</si>
  <si>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</si>
  <si>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</si>
  <si>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</si>
  <si>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</si>
  <si>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</si>
  <si>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</si>
  <si>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</si>
  <si>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</si>
  <si>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</si>
  <si>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</si>
  <si>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</si>
  <si>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</si>
  <si>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</si>
  <si>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</si>
  <si>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</si>
  <si>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</si>
  <si>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</si>
  <si>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</si>
  <si>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</si>
  <si>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</si>
  <si>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</si>
  <si>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</si>
  <si>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</si>
  <si>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</si>
  <si>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</si>
  <si>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</si>
  <si>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</si>
  <si>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</si>
  <si>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</si>
  <si>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</si>
  <si>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</si>
  <si>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</si>
  <si>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</si>
  <si>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</si>
  <si>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</si>
  <si>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</si>
  <si>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</si>
  <si>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</si>
  <si>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</si>
  <si>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</si>
  <si>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</si>
  <si>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</si>
  <si>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</si>
  <si>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</si>
  <si>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</si>
  <si>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</si>
  <si>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</si>
  <si>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</si>
  <si>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</si>
  <si>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</si>
  <si>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</si>
  <si>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</si>
  <si>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</si>
  <si>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</si>
  <si>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</si>
  <si>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</si>
  <si>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</si>
  <si>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</si>
  <si>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</si>
  <si>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</si>
  <si>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</si>
  <si>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</si>
  <si>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</si>
  <si>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</si>
  <si>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</si>
  <si>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</si>
  <si>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</si>
  <si>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</si>
  <si>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</si>
  <si>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</si>
  <si>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</si>
  <si>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</si>
  <si>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</si>
  <si>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</si>
  <si>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</si>
  <si>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</si>
  <si>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</si>
  <si>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</si>
  <si>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</si>
  <si>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</si>
  <si>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</si>
  <si>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</si>
  <si>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</si>
  <si>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</si>
  <si>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</si>
  <si>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</si>
  <si>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</si>
  <si>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</si>
  <si>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</si>
  <si>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</si>
  <si>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</si>
  <si>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</si>
  <si>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</si>
  <si>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</si>
  <si>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</si>
  <si>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</si>
  <si>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</si>
  <si>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</si>
  <si>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</si>
  <si>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</si>
  <si>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</si>
  <si>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</si>
  <si>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</si>
  <si>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</si>
  <si>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</si>
  <si>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</si>
  <si>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</si>
  <si>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</si>
  <si>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</si>
  <si>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</si>
  <si>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</si>
  <si>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</si>
  <si>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</si>
  <si>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</si>
  <si>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</si>
  <si>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</si>
  <si>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</si>
  <si>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</si>
  <si>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</si>
  <si>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</si>
  <si>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</si>
  <si>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</si>
  <si>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</si>
  <si>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</si>
  <si>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</si>
  <si>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</si>
  <si>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</si>
  <si>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</si>
  <si>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</si>
  <si>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</si>
  <si>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</si>
  <si>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</si>
  <si>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</si>
  <si>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</si>
  <si>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</si>
  <si>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</si>
  <si>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</si>
  <si>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</si>
  <si>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</si>
  <si>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</si>
  <si>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</si>
  <si>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</si>
  <si>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</si>
  <si>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</si>
  <si>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</si>
  <si>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</si>
  <si>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</si>
  <si>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</si>
  <si>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</si>
  <si>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</si>
  <si>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</si>
  <si>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</si>
  <si>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</si>
  <si>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</si>
  <si>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</si>
  <si>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</si>
  <si>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</si>
  <si>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</si>
  <si>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</si>
  <si>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</si>
  <si>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</si>
  <si>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</si>
  <si>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</si>
  <si>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</si>
  <si>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</si>
  <si>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</si>
  <si>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</si>
  <si>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</si>
  <si>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</si>
  <si>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</si>
  <si>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</si>
  <si>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</si>
  <si>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</si>
  <si>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</si>
  <si>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</si>
  <si>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</si>
  <si>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</si>
  <si>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</si>
  <si>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</si>
  <si>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</si>
  <si>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</si>
  <si>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</si>
  <si>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</si>
  <si>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</si>
  <si>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</si>
  <si>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</si>
  <si>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</si>
  <si>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</si>
  <si>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</si>
  <si>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</si>
  <si>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</si>
  <si>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</si>
  <si>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</si>
  <si>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</si>
  <si>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</si>
  <si>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</si>
  <si>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</si>
  <si>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</si>
  <si>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</si>
  <si>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</si>
  <si>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</si>
  <si>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</si>
  <si>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</si>
  <si>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</si>
  <si>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</si>
  <si>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</si>
  <si>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</si>
  <si>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</si>
  <si>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</si>
  <si>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</si>
  <si>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</si>
  <si>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</si>
  <si>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</si>
  <si>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</si>
  <si>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</si>
  <si>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</si>
  <si>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</si>
  <si>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</si>
  <si>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</si>
  <si>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</si>
  <si>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</si>
  <si>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</si>
  <si>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</si>
  <si>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</si>
  <si>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</si>
  <si>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</si>
  <si>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</si>
  <si>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</si>
  <si>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</si>
  <si>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</si>
  <si>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</si>
  <si>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</si>
  <si>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</si>
  <si>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</si>
  <si>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</si>
  <si>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</si>
  <si>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</si>
  <si>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</si>
  <si>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</si>
  <si>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</si>
  <si>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</si>
  <si>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</si>
  <si>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</si>
  <si>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</si>
  <si>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</si>
  <si>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</si>
  <si>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</si>
  <si>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</si>
  <si>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</si>
  <si>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</si>
  <si>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</si>
  <si>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</si>
  <si>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</si>
  <si>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</si>
  <si>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</si>
  <si>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</si>
  <si>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</si>
  <si>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</si>
  <si>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</si>
  <si>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</si>
  <si>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</si>
  <si>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</si>
  <si>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</si>
  <si>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</si>
  <si>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</si>
  <si>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</si>
  <si>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</si>
  <si>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</si>
  <si>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</si>
  <si>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</si>
  <si>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</si>
  <si>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</si>
  <si>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</si>
  <si>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</si>
  <si>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</si>
  <si>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</si>
  <si>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</si>
  <si>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</si>
  <si>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</si>
  <si>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</si>
  <si>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</si>
  <si>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</si>
  <si>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</si>
  <si>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</si>
  <si>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</si>
  <si>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</si>
  <si>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</si>
  <si>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</si>
  <si>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</si>
  <si>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</si>
  <si>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</si>
  <si>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</si>
  <si>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</si>
  <si>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</si>
  <si>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</si>
  <si>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</si>
  <si>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</si>
  <si>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</si>
  <si>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</si>
  <si>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</si>
  <si>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</si>
  <si>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</si>
  <si>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</si>
  <si>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</si>
  <si>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</si>
  <si>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</si>
  <si>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</si>
  <si>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</si>
  <si>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</si>
  <si>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</si>
  <si>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</si>
  <si>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</si>
  <si>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</si>
  <si>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</si>
  <si>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</si>
  <si>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</si>
  <si>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</si>
  <si>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</si>
  <si>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</si>
  <si>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</si>
  <si>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</si>
  <si>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</si>
  <si>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</si>
  <si>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</si>
  <si>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</si>
  <si>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</si>
  <si>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</si>
  <si>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</si>
  <si>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</si>
  <si>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</si>
  <si>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</si>
  <si>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</si>
  <si>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</si>
  <si>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</si>
  <si>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</si>
  <si>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</si>
  <si>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</si>
  <si>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</si>
  <si>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</si>
  <si>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</si>
  <si>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</si>
  <si>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</si>
  <si>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</si>
  <si>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</si>
  <si>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</si>
  <si>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</si>
  <si>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</si>
  <si>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</si>
  <si>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</si>
  <si>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</si>
  <si>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</si>
  <si>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</si>
  <si>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</si>
  <si>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</si>
  <si>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</si>
  <si>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</si>
  <si>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</si>
  <si>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</si>
  <si>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</si>
  <si>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</si>
  <si>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</si>
  <si>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</si>
  <si>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</si>
  <si>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</si>
  <si>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</si>
  <si>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</si>
  <si>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</si>
  <si>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</si>
  <si>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</si>
  <si>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</si>
  <si>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</si>
  <si>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</si>
  <si>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</si>
  <si>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</si>
  <si>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</si>
  <si>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</si>
  <si>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</si>
  <si>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</si>
  <si>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</si>
  <si>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</si>
  <si>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</si>
  <si>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</si>
  <si>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</si>
  <si>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</si>
  <si>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</si>
  <si>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</si>
  <si>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</si>
  <si>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</si>
  <si>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</si>
  <si>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</si>
  <si>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</si>
  <si>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</si>
  <si>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</si>
  <si>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</si>
  <si>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</si>
  <si>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</si>
  <si>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</si>
  <si>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</si>
  <si>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</si>
  <si>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</si>
  <si>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</si>
  <si>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</si>
  <si>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</si>
  <si>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</si>
  <si>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</si>
  <si>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</si>
  <si>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</si>
  <si>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</si>
  <si>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</si>
  <si>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</si>
  <si>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</si>
  <si>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</si>
  <si>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</si>
  <si>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</si>
  <si>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</si>
  <si>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</si>
  <si>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</si>
  <si>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</si>
  <si>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</si>
  <si>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</si>
  <si>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</si>
  <si>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</si>
  <si>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</si>
  <si>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</si>
  <si>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</si>
  <si>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</si>
  <si>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</si>
  <si>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</si>
  <si>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</si>
  <si>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</si>
  <si>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</si>
  <si>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</si>
  <si>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</si>
  <si>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</si>
  <si>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</si>
  <si>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</si>
  <si>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</si>
  <si>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</si>
  <si>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</si>
  <si>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</si>
  <si>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</si>
  <si>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</si>
  <si>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</si>
  <si>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</si>
  <si>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</si>
  <si>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</si>
  <si>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</si>
  <si>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</si>
  <si>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</si>
  <si>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</si>
  <si>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</si>
  <si>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</si>
  <si>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</si>
  <si>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</si>
  <si>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</si>
  <si>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</si>
  <si>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</si>
  <si>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</si>
  <si>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</si>
  <si>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</si>
  <si>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</si>
  <si>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</si>
  <si>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</si>
  <si>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</si>
  <si>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</si>
  <si>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</si>
  <si>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</si>
  <si>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</si>
  <si>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</si>
  <si>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</si>
  <si>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</si>
  <si>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</si>
  <si>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</si>
  <si>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</si>
  <si>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</si>
  <si>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</si>
  <si>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</si>
  <si>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</si>
  <si>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</si>
  <si>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</si>
  <si>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</si>
  <si>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</si>
  <si>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</si>
  <si>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</si>
  <si>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</si>
  <si>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</si>
  <si>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</si>
  <si>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</si>
  <si>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</si>
  <si>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</si>
  <si>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</si>
  <si>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</si>
  <si>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</si>
  <si>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</si>
  <si>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</si>
  <si>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</si>
  <si>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</si>
  <si>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</si>
  <si>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</si>
  <si>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</si>
  <si>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</si>
  <si>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</si>
  <si>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</si>
  <si>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</si>
  <si>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</si>
  <si>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</si>
  <si>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</si>
  <si>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</si>
  <si>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</si>
  <si>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</si>
  <si>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</si>
  <si>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</si>
  <si>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</si>
  <si>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</si>
  <si>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</si>
  <si>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</si>
  <si>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</si>
  <si>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</si>
  <si>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</si>
  <si>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</si>
  <si>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</si>
  <si>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</si>
  <si>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</si>
  <si>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</si>
  <si>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</si>
  <si>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</si>
  <si>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</si>
  <si>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</si>
  <si>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</si>
  <si>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</si>
  <si>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</si>
  <si>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</si>
  <si>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</si>
  <si>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</si>
  <si>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</si>
  <si>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</si>
  <si>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</si>
  <si>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</si>
  <si>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</si>
  <si>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</si>
  <si>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</si>
  <si>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</si>
  <si>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</si>
  <si>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</si>
  <si>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</si>
  <si>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</si>
  <si>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</si>
  <si>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</si>
  <si>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</si>
  <si>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</si>
  <si>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</si>
  <si>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</si>
  <si>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</si>
  <si>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</si>
  <si>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</si>
  <si>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</si>
  <si>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</si>
  <si>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</si>
  <si>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</si>
  <si>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</si>
  <si>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</si>
  <si>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</si>
  <si>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</si>
  <si>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</si>
  <si>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</si>
  <si>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</si>
  <si>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</si>
  <si>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</si>
  <si>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</si>
  <si>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</si>
  <si>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</si>
  <si>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</si>
  <si>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</si>
  <si>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</si>
  <si>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</si>
  <si>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</si>
  <si>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</si>
  <si>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</si>
  <si>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</si>
  <si>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</si>
  <si>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</si>
  <si>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</si>
  <si>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</si>
  <si>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</si>
  <si>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</si>
  <si>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</si>
  <si>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</si>
  <si>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</si>
  <si>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</si>
  <si>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</si>
  <si>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</si>
  <si>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</si>
  <si>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</si>
  <si>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</si>
  <si>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</si>
  <si>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</si>
  <si>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</si>
  <si>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</si>
  <si>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</si>
  <si>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</si>
  <si>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</si>
  <si>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</si>
  <si>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</si>
  <si>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</si>
  <si>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</si>
  <si>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</si>
  <si>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</si>
  <si>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</si>
  <si>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</si>
  <si>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</si>
  <si>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</si>
  <si>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</si>
  <si>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</si>
  <si>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</si>
  <si>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</si>
  <si>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</si>
  <si>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</si>
  <si>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</si>
  <si>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</si>
  <si>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</si>
  <si>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</si>
  <si>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</si>
  <si>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</si>
  <si>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</si>
  <si>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</si>
  <si>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</si>
  <si>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</si>
  <si>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</si>
  <si>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</si>
  <si>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</si>
  <si>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</si>
  <si>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</si>
  <si>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</si>
  <si>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</si>
  <si>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</si>
  <si>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</si>
  <si>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</si>
  <si>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</si>
  <si>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</si>
  <si>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</si>
  <si>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</si>
  <si>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</si>
  <si>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</si>
  <si>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</si>
  <si>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</si>
  <si>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</si>
  <si>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</si>
  <si>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</si>
  <si>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</si>
  <si>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</si>
  <si>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</si>
  <si>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</si>
  <si>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</si>
  <si>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</si>
  <si>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</si>
  <si>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</si>
  <si>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</si>
  <si>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</si>
  <si>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</si>
  <si>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</si>
  <si>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</si>
  <si>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</si>
  <si>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</si>
  <si>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</si>
  <si>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</si>
  <si>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</si>
  <si>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</si>
  <si>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</si>
  <si>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</si>
  <si>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</si>
  <si>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</si>
  <si>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</si>
  <si>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</si>
  <si>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</si>
  <si>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</si>
  <si>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</si>
  <si>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</si>
  <si>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</si>
  <si>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</si>
  <si>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</si>
  <si>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</si>
  <si>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</si>
  <si>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</si>
  <si>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</si>
  <si>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</si>
  <si>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</si>
  <si>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</si>
  <si>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</si>
  <si>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</si>
  <si>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</si>
  <si>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</si>
  <si>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</si>
  <si>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</si>
  <si>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</si>
  <si>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</si>
  <si>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</si>
  <si>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</si>
  <si>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</si>
  <si>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</si>
  <si>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</si>
  <si>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</si>
  <si>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</si>
  <si>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</si>
  <si>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</si>
  <si>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</si>
  <si>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</si>
  <si>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</si>
  <si>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</si>
  <si>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</si>
  <si>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</si>
  <si>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</si>
  <si>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</si>
  <si>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</si>
  <si>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</si>
  <si>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</si>
  <si>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</si>
  <si>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</si>
  <si>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</si>
  <si>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</si>
  <si>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</si>
  <si>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</si>
  <si>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</si>
  <si>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</si>
  <si>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</si>
  <si>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</si>
  <si>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</si>
  <si>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</si>
  <si>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</si>
  <si>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</si>
  <si>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</si>
  <si>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</si>
  <si>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</si>
  <si>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</si>
  <si>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</si>
  <si>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</si>
  <si>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</si>
  <si>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</si>
  <si>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</si>
  <si>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</si>
  <si>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</si>
  <si>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</si>
  <si>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</si>
  <si>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</si>
  <si>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</si>
  <si>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</si>
  <si>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</si>
  <si>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</si>
  <si>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</si>
  <si>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</si>
  <si>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</si>
  <si>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</si>
  <si>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</si>
  <si>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</si>
  <si>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</si>
  <si>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</si>
  <si>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</si>
  <si>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</si>
  <si>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</si>
  <si>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</si>
  <si>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</si>
  <si>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</si>
  <si>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</si>
  <si>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</si>
  <si>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</si>
  <si>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</si>
  <si>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</si>
  <si>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</si>
  <si>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</si>
  <si>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</si>
  <si>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</si>
  <si>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</si>
  <si>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</si>
  <si>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</si>
  <si>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</si>
  <si>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</si>
  <si>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</si>
  <si>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</si>
  <si>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</si>
  <si>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</si>
  <si>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</si>
  <si>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</si>
  <si>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</si>
  <si>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</si>
  <si>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</si>
  <si>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</si>
  <si>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</si>
  <si>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</si>
  <si>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</si>
  <si>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</si>
  <si>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</si>
  <si>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</si>
  <si>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</si>
  <si>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</si>
  <si>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</si>
  <si>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</si>
  <si>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</si>
  <si>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</si>
  <si>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</si>
  <si>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</si>
  <si>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</si>
  <si>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</si>
  <si>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</si>
  <si>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</si>
  <si>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</si>
  <si>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</si>
  <si>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</si>
  <si>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</si>
  <si>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</si>
  <si>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</si>
  <si>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</si>
  <si>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</si>
  <si>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</si>
  <si>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</si>
  <si>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</si>
  <si>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</si>
  <si>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</si>
  <si>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</si>
  <si>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</si>
  <si>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</si>
  <si>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</si>
  <si>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</si>
  <si>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</si>
  <si>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</si>
  <si>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</si>
  <si>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</si>
  <si>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</si>
  <si>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</si>
  <si>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</si>
  <si>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</si>
  <si>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</si>
  <si>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</si>
  <si>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</si>
  <si>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</si>
  <si>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</si>
  <si>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</si>
  <si>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</si>
  <si>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</si>
  <si>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</si>
  <si>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</si>
  <si>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</si>
  <si>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</si>
  <si>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</si>
  <si>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</si>
  <si>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</si>
  <si>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</si>
  <si>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</si>
  <si>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</si>
  <si>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</si>
  <si>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</si>
  <si>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</si>
  <si>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</si>
  <si>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</si>
  <si>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</si>
  <si>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</si>
  <si>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</si>
  <si>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</si>
  <si>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</si>
  <si>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</si>
  <si>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</si>
  <si>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</si>
  <si>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</si>
  <si>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</si>
  <si>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</si>
  <si>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</si>
  <si>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</si>
  <si>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</si>
  <si>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</si>
  <si>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</si>
  <si>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</si>
  <si>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</si>
  <si>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</si>
  <si>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</si>
  <si>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</si>
  <si>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</si>
  <si>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</si>
  <si>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</si>
  <si>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</si>
  <si>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</si>
  <si>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</si>
  <si>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</si>
  <si>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</si>
  <si>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</si>
  <si>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</si>
  <si>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</si>
  <si>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</si>
  <si>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</si>
  <si>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</si>
  <si>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</si>
  <si>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</si>
  <si>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</si>
  <si>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</si>
  <si>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</si>
  <si>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</si>
  <si>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</si>
  <si>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</si>
  <si>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</si>
  <si>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</si>
  <si>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</si>
  <si>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</si>
  <si>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</si>
  <si>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</si>
  <si>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</si>
  <si>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</si>
  <si>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</si>
  <si>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</si>
  <si>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</si>
  <si>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</si>
  <si>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</si>
  <si>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</si>
  <si>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</si>
  <si>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</si>
  <si>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</si>
  <si>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</si>
  <si>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</si>
  <si>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</si>
  <si>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</si>
  <si>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</si>
  <si>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</si>
  <si>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</si>
  <si>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</si>
  <si>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</si>
  <si>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</si>
  <si>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</si>
  <si>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</si>
  <si>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</si>
  <si>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</si>
  <si>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</si>
  <si>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</si>
  <si>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</si>
  <si>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</si>
  <si>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</si>
  <si>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</si>
  <si>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</si>
  <si>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</si>
  <si>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</si>
  <si>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</si>
  <si>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</si>
  <si>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</si>
  <si>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</si>
  <si>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</si>
  <si>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</si>
  <si>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</si>
  <si>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</si>
  <si>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</si>
  <si>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</si>
  <si>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</si>
  <si>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</si>
  <si>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</si>
  <si>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</si>
  <si>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</si>
  <si>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</si>
  <si>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</si>
  <si>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</si>
  <si>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</si>
  <si>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</si>
  <si>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</si>
  <si>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</si>
  <si>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</si>
  <si>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</si>
  <si>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</si>
  <si>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</si>
  <si>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</si>
  <si>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</si>
  <si>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</si>
  <si>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</si>
  <si>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</si>
  <si>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</si>
  <si>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</si>
  <si>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</si>
  <si>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</si>
  <si>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</si>
  <si>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</si>
  <si>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</si>
  <si>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</si>
  <si>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</si>
  <si>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</si>
  <si>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</si>
  <si>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</si>
  <si>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</si>
  <si>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</si>
  <si>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</si>
  <si>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</si>
  <si>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</si>
  <si>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</si>
  <si>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</si>
  <si>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</si>
  <si>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</si>
  <si>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</si>
  <si>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</si>
  <si>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</si>
  <si>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</si>
  <si>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</si>
  <si>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</si>
  <si>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</si>
  <si>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</si>
  <si>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</si>
  <si>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</si>
  <si>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</si>
  <si>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</si>
  <si>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</si>
  <si>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</si>
  <si>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</si>
  <si>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</si>
  <si>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</si>
  <si>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</si>
  <si>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</si>
  <si>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</si>
  <si>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</si>
  <si>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</si>
  <si>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</si>
  <si>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</si>
  <si>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</si>
  <si>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</si>
  <si>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</si>
  <si>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</si>
  <si>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</si>
  <si>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</si>
  <si>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</si>
  <si>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</si>
  <si>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</si>
  <si>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</si>
  <si>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</si>
  <si>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</si>
  <si>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</si>
  <si>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</si>
  <si>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</si>
  <si>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</si>
  <si>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</si>
  <si>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</si>
  <si>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</si>
  <si>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</si>
  <si>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</si>
  <si>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</si>
  <si>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</si>
  <si>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</si>
  <si>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</si>
  <si>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</si>
  <si>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</si>
  <si>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</si>
  <si>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</si>
  <si>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</si>
  <si>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</si>
  <si>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</si>
  <si>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</si>
  <si>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</si>
  <si>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</si>
  <si>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</si>
  <si>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</si>
  <si>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</si>
  <si>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</si>
  <si>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</si>
  <si>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</si>
  <si>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</si>
  <si>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</si>
  <si>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</si>
  <si>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</si>
  <si>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</si>
  <si>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</si>
  <si>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</si>
  <si>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</si>
  <si>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</si>
  <si>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</si>
  <si>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</si>
  <si>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</si>
  <si>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</si>
  <si>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</si>
  <si>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</si>
  <si>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</si>
  <si>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</si>
  <si>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</si>
  <si>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</si>
  <si>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</si>
  <si>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</si>
  <si>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</si>
  <si>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</si>
  <si>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</si>
  <si>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</si>
  <si>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</si>
  <si>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</si>
  <si>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</si>
  <si>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</si>
  <si>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</si>
  <si>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</si>
  <si>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</si>
  <si>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</si>
  <si>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</si>
  <si>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</si>
  <si>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</si>
  <si>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</si>
  <si>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</si>
  <si>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</si>
  <si>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</si>
  <si>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</si>
  <si>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</si>
  <si>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</si>
  <si>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</si>
  <si>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</si>
  <si>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</si>
  <si>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</si>
  <si>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</si>
  <si>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</si>
  <si>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</si>
  <si>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</si>
  <si>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</si>
  <si>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</si>
  <si>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</si>
  <si>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</si>
  <si>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</si>
  <si>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</si>
  <si>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</si>
  <si>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</si>
  <si>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</si>
  <si>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</si>
  <si>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</si>
  <si>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</si>
  <si>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</si>
  <si>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</si>
  <si>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</si>
  <si>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</si>
  <si>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</si>
  <si>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</si>
  <si>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</si>
  <si>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</si>
  <si>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</si>
  <si>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</si>
  <si>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</si>
  <si>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</si>
  <si>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</si>
  <si>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</si>
  <si>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</si>
  <si>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</si>
  <si>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</si>
  <si>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</si>
  <si>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</si>
  <si>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</si>
  <si>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</si>
  <si>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</si>
  <si>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</si>
  <si>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</si>
  <si>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</si>
  <si>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</si>
  <si>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</si>
  <si>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</si>
  <si>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</si>
  <si>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</si>
  <si>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</si>
  <si>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</si>
  <si>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</si>
  <si>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</si>
  <si>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</si>
  <si>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</si>
  <si>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</si>
  <si>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</si>
  <si>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</si>
  <si>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</si>
  <si>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</si>
  <si>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</si>
  <si>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</si>
  <si>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</si>
  <si>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</si>
  <si>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</si>
  <si>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</si>
  <si>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</si>
  <si>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</si>
  <si>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</si>
  <si>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</si>
  <si>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</si>
  <si>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</si>
  <si>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</si>
  <si>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</si>
  <si>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</si>
  <si>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</si>
  <si>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</si>
  <si>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</si>
  <si>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</si>
  <si>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</si>
  <si>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</si>
  <si>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</si>
  <si>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</si>
  <si>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</si>
  <si>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</si>
  <si>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</si>
  <si>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</si>
  <si>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</si>
  <si>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</si>
  <si>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</si>
  <si>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</si>
  <si>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</si>
  <si>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</si>
  <si>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</si>
  <si>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</si>
  <si>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</si>
  <si>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</si>
  <si>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</si>
  <si>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</si>
  <si>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</si>
  <si>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</si>
  <si>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</si>
  <si>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</si>
  <si>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</si>
  <si>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</si>
  <si>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</si>
  <si>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</si>
  <si>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</si>
  <si>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</si>
  <si>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</si>
  <si>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</si>
  <si>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</si>
  <si>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</si>
  <si>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</si>
  <si>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</si>
  <si>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</si>
  <si>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</si>
  <si>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</si>
  <si>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</si>
  <si>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</si>
  <si>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</si>
  <si>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</si>
  <si>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</si>
  <si>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</si>
  <si>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</si>
  <si>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</si>
  <si>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</si>
  <si>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</si>
  <si>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</si>
  <si>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</si>
  <si>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</si>
  <si>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</si>
  <si>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</si>
  <si>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</si>
  <si>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</si>
  <si>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</si>
  <si>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</si>
  <si>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</si>
  <si>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</si>
  <si>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</si>
  <si>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</si>
  <si>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</si>
  <si>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</si>
  <si>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</si>
  <si>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</si>
  <si>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</si>
  <si>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</si>
  <si>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</si>
  <si>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</si>
  <si>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</si>
  <si>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</si>
  <si>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</si>
  <si>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</si>
  <si>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</si>
  <si>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</si>
  <si>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</si>
  <si>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</si>
  <si>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</si>
  <si>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</si>
  <si>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</si>
  <si>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</si>
  <si>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</si>
  <si>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</si>
  <si>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</si>
  <si>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</si>
  <si>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</si>
  <si>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</si>
  <si>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</si>
  <si>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</si>
  <si>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</si>
  <si>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</si>
  <si>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</si>
  <si>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</si>
  <si>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</si>
  <si>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</si>
  <si>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</si>
  <si>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</si>
  <si>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</si>
  <si>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</si>
  <si>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</si>
  <si>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</si>
  <si>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</si>
  <si>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</si>
  <si>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</si>
  <si>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</si>
  <si>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</si>
  <si>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</si>
  <si>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</si>
  <si>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</si>
  <si>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</si>
  <si>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</si>
  <si>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</si>
  <si>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</si>
  <si>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</si>
  <si>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</si>
  <si>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</si>
  <si>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</si>
  <si>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</si>
  <si>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</si>
  <si>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</si>
  <si>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</si>
  <si>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</si>
  <si>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</si>
  <si>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</si>
  <si>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</si>
  <si>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</si>
  <si>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</si>
  <si>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</si>
  <si>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</si>
  <si>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</si>
  <si>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</si>
  <si>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</si>
  <si>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</si>
  <si>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</si>
  <si>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</si>
  <si>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</si>
  <si>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</si>
  <si>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</si>
  <si>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</si>
  <si>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</si>
  <si>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</si>
  <si>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</si>
  <si>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</si>
  <si>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</si>
  <si>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</si>
  <si>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</si>
  <si>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</si>
  <si>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</si>
  <si>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</si>
  <si>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</si>
  <si>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</si>
  <si>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</si>
  <si>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</si>
  <si>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</si>
  <si>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</si>
  <si>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</si>
  <si>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</si>
  <si>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</si>
  <si>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</si>
  <si>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</si>
  <si>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</si>
  <si>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</si>
  <si>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</si>
  <si>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</si>
  <si>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</si>
  <si>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</si>
  <si>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</si>
  <si>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</si>
  <si>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</si>
  <si>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</si>
  <si>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</si>
  <si>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</si>
  <si>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</si>
  <si>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</si>
  <si>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</si>
  <si>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</si>
  <si>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</si>
  <si>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</si>
  <si>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</si>
  <si>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</si>
  <si>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</si>
  <si>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</si>
  <si>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</si>
  <si>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</si>
  <si>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</si>
  <si>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</si>
  <si>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</si>
  <si>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</si>
  <si>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</si>
  <si>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</si>
  <si>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</si>
  <si>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</si>
  <si>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</si>
  <si>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</si>
  <si>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</si>
  <si>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</si>
  <si>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</si>
  <si>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</si>
  <si>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</si>
  <si>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</si>
  <si>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</si>
  <si>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</si>
  <si>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</si>
  <si>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</si>
  <si>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</si>
  <si>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</si>
  <si>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</si>
  <si>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</si>
  <si>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</si>
  <si>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</si>
  <si>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</si>
  <si>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</si>
  <si>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</si>
  <si>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</si>
  <si>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</si>
  <si>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</si>
  <si>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</si>
  <si>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</si>
  <si>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</si>
  <si>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</si>
  <si>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</si>
  <si>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</si>
  <si>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</si>
  <si>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</si>
  <si>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</si>
  <si>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</si>
  <si>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</si>
  <si>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</si>
  <si>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</si>
  <si>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</si>
  <si>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</si>
  <si>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</si>
  <si>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</si>
  <si>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</si>
  <si>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</si>
  <si>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</si>
  <si>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</si>
  <si>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</si>
  <si>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</si>
  <si>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</si>
  <si>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</si>
  <si>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</si>
  <si>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</si>
  <si>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</si>
  <si>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</si>
  <si>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</si>
  <si>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</si>
  <si>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</si>
  <si>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</si>
  <si>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</si>
  <si>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</si>
  <si>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</si>
  <si>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</si>
  <si>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</si>
  <si>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</si>
  <si>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</si>
  <si>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</si>
  <si>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</si>
  <si>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</si>
  <si>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</si>
  <si>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</si>
  <si>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</si>
  <si>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</si>
  <si>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</si>
  <si>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</si>
  <si>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</si>
  <si>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</si>
  <si>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</si>
  <si>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</si>
  <si>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</si>
  <si>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</si>
  <si>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</si>
  <si>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</si>
  <si>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</si>
  <si>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</si>
  <si>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</si>
  <si>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</si>
  <si>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</si>
  <si>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</si>
  <si>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</si>
  <si>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</si>
  <si>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</si>
  <si>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</si>
  <si>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</si>
  <si>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</si>
  <si>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</si>
  <si>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</si>
  <si>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</si>
  <si>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</si>
  <si>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</si>
  <si>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</si>
  <si>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</si>
  <si>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</si>
  <si>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</si>
  <si>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</si>
  <si>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</si>
  <si>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</si>
  <si>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</si>
  <si>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</si>
  <si>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</si>
  <si>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</si>
  <si>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</si>
  <si>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</si>
  <si>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</si>
  <si>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</si>
  <si>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</si>
  <si>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</si>
  <si>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</si>
  <si>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</si>
  <si>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</si>
  <si>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</si>
  <si>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</si>
  <si>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</si>
  <si>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</si>
  <si>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</si>
  <si>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</si>
  <si>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</si>
  <si>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</si>
  <si>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</si>
  <si>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</si>
  <si>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</si>
  <si>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</si>
  <si>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</si>
  <si>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</si>
  <si>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</si>
  <si>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</si>
  <si>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</si>
  <si>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</si>
  <si>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</si>
  <si>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</si>
  <si>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</si>
  <si>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</si>
  <si>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</si>
  <si>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</si>
  <si>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</si>
  <si>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</si>
  <si>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</si>
  <si>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</si>
  <si>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</si>
  <si>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</si>
  <si>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</si>
  <si>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</si>
  <si>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</si>
  <si>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</si>
  <si>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</si>
  <si>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</si>
  <si>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</si>
  <si>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</si>
  <si>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</si>
  <si>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</si>
  <si>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</si>
  <si>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</si>
  <si>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</si>
  <si>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</si>
  <si>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</si>
  <si>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</si>
  <si>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</si>
  <si>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</si>
  <si>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</si>
  <si>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</si>
  <si>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</si>
  <si>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</si>
  <si>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</si>
  <si>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</si>
  <si>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</si>
  <si>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</si>
  <si>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</si>
  <si>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</si>
  <si>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</si>
  <si>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</si>
  <si>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</si>
  <si>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</si>
  <si>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</si>
  <si>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</si>
  <si>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</si>
  <si>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</si>
  <si>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</si>
  <si>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</si>
  <si>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</si>
  <si>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</si>
  <si>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</si>
  <si>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</si>
  <si>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</si>
  <si>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</si>
  <si>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</si>
  <si>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</si>
  <si>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</si>
  <si>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</si>
  <si>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</si>
  <si>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</si>
  <si>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</si>
  <si>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</si>
  <si>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</si>
  <si>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</si>
  <si>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</si>
  <si>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</si>
  <si>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</si>
  <si>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</si>
  <si>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</si>
  <si>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</si>
  <si>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</si>
  <si>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</si>
  <si>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</si>
  <si>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</si>
  <si>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</si>
  <si>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</si>
  <si>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</si>
  <si>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</si>
  <si>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</si>
  <si>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</si>
  <si>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</si>
  <si>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</si>
  <si>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</si>
  <si>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</si>
  <si>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</si>
  <si>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</si>
  <si>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</si>
  <si>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</si>
  <si>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</si>
  <si>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</si>
  <si>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</si>
  <si>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</si>
  <si>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</si>
  <si>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</si>
  <si>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</si>
  <si>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</si>
  <si>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</si>
  <si>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</si>
  <si>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</si>
  <si>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</si>
  <si>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</si>
  <si>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</si>
  <si>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</si>
  <si>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</si>
  <si>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</si>
  <si>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</si>
  <si>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</si>
  <si>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</si>
  <si>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</si>
  <si>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</si>
  <si>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</si>
  <si>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</si>
  <si>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</si>
  <si>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</si>
  <si>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</si>
  <si>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</si>
  <si>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</si>
  <si>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</si>
  <si>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</si>
  <si>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</si>
  <si>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</si>
  <si>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</si>
  <si>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</si>
  <si>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</si>
  <si>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</si>
  <si>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</si>
  <si>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</si>
  <si>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</si>
  <si>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</si>
  <si>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</si>
  <si>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</si>
  <si>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</si>
  <si>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</si>
  <si>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</si>
  <si>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</si>
  <si>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</si>
  <si>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</si>
  <si>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</si>
  <si>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</si>
  <si>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</si>
  <si>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</si>
  <si>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</si>
  <si>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</si>
  <si>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</si>
  <si>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</si>
  <si>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</si>
  <si>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</si>
  <si>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</si>
  <si>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</si>
  <si>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</si>
  <si>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</si>
  <si>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</si>
  <si>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</si>
  <si>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</si>
  <si>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</si>
  <si>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</si>
  <si>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</si>
  <si>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</si>
  <si>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</si>
  <si>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</si>
  <si>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</si>
  <si>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</si>
  <si>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</si>
  <si>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</si>
  <si>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</si>
  <si>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</si>
  <si>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</si>
  <si>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</si>
  <si>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</si>
  <si>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</si>
  <si>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</si>
  <si>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</si>
  <si>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</si>
  <si>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</si>
  <si>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</si>
  <si>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</si>
  <si>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</si>
  <si>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</si>
  <si>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</si>
  <si>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</si>
  <si>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</si>
  <si>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</si>
  <si>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</si>
  <si>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</si>
  <si>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</si>
  <si>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</si>
  <si>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</si>
  <si>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</si>
  <si>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</si>
  <si>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</si>
  <si>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</si>
  <si>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</si>
  <si>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</si>
  <si>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</si>
  <si>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</si>
  <si>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</si>
  <si>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</si>
  <si>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</si>
  <si>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</si>
  <si>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</si>
  <si>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</si>
  <si>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</si>
  <si>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</si>
  <si>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</si>
  <si>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</si>
  <si>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</si>
  <si>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</si>
  <si>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</si>
  <si>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</si>
  <si>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</si>
  <si>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</si>
  <si>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</si>
  <si>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</si>
  <si>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</si>
  <si>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</si>
  <si>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</si>
  <si>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</si>
  <si>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</si>
  <si>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</si>
  <si>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</si>
  <si>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</si>
  <si>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</si>
  <si>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</si>
  <si>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</si>
  <si>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</si>
  <si>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</si>
  <si>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</si>
  <si>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</si>
  <si>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</si>
  <si>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</si>
  <si>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</si>
  <si>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</si>
  <si>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</si>
  <si>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</si>
  <si>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</si>
  <si>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</si>
  <si>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</si>
  <si>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</si>
  <si>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</si>
  <si>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</si>
  <si>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</si>
  <si>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</si>
  <si>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</si>
  <si>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</si>
  <si>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</si>
  <si>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</si>
  <si>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</si>
  <si>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</si>
  <si>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</si>
  <si>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</si>
  <si>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</si>
  <si>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</si>
  <si>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</si>
  <si>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</si>
  <si>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</si>
  <si>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</si>
  <si>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</si>
  <si>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</si>
  <si>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</si>
  <si>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</si>
  <si>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</si>
  <si>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</si>
  <si>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</si>
  <si>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</si>
  <si>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</si>
  <si>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</si>
  <si>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</si>
  <si>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</si>
  <si>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</si>
  <si>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</si>
  <si>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</si>
  <si>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</si>
  <si>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</si>
  <si>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</si>
  <si>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</si>
  <si>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</si>
  <si>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</si>
  <si>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</si>
  <si>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</si>
  <si>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</si>
  <si>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</si>
  <si>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</si>
  <si>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</si>
  <si>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</si>
  <si>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</si>
  <si>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</si>
  <si>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</si>
  <si>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</si>
  <si>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</si>
  <si>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</si>
  <si>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</si>
  <si>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</si>
  <si>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</si>
  <si>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</si>
  <si>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</si>
  <si>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</si>
  <si>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</si>
  <si>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</si>
  <si>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</si>
  <si>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</si>
  <si>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</si>
  <si>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</si>
  <si>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</si>
  <si>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</si>
  <si>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</si>
  <si>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</si>
  <si>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</si>
  <si>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</si>
  <si>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</si>
  <si>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</si>
  <si>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</si>
  <si>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</si>
  <si>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</si>
  <si>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</si>
  <si>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</si>
  <si>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</si>
  <si>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</si>
  <si>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</si>
  <si>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</si>
  <si>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</si>
  <si>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</si>
  <si>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</si>
  <si>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</si>
  <si>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</si>
  <si>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</si>
  <si>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</si>
  <si>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</si>
  <si>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</si>
  <si>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</si>
  <si>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</si>
  <si>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</si>
  <si>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</si>
  <si>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</si>
  <si>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</si>
  <si>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</si>
  <si>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</si>
  <si>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</si>
  <si>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</si>
  <si>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</si>
  <si>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</si>
  <si>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</si>
  <si>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</si>
  <si>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</si>
  <si>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</si>
  <si>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</si>
  <si>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</si>
  <si>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</si>
  <si>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</si>
  <si>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</si>
  <si>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</si>
  <si>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</si>
  <si>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</si>
  <si>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</si>
  <si>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</si>
  <si>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</si>
  <si>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</si>
  <si>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</si>
  <si>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</si>
  <si>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</si>
  <si>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</si>
  <si>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</si>
  <si>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</si>
  <si>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</si>
  <si>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</si>
  <si>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</si>
  <si>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</si>
  <si>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</si>
  <si>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</si>
  <si>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</si>
  <si>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</si>
  <si>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</si>
  <si>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</si>
  <si>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</si>
  <si>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</si>
  <si>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</si>
  <si>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</si>
  <si>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</si>
  <si>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</si>
  <si>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</si>
  <si>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</si>
  <si>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</si>
  <si>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</si>
  <si>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</si>
  <si>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</si>
  <si>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</si>
  <si>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</si>
  <si>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</si>
  <si>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</si>
  <si>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</si>
  <si>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</si>
  <si>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</si>
  <si>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</si>
  <si>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</si>
  <si>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</si>
  <si>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</si>
  <si>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</si>
  <si>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</si>
  <si>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</si>
  <si>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</si>
  <si>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</si>
  <si>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</si>
  <si>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</si>
  <si>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</si>
  <si>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</si>
  <si>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</si>
  <si>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</si>
  <si>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</si>
  <si>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</si>
  <si>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</si>
  <si>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</si>
  <si>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</si>
  <si>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</si>
  <si>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</si>
  <si>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</si>
  <si>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</si>
  <si>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</si>
  <si>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</si>
  <si>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</si>
  <si>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</si>
  <si>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</si>
  <si>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</si>
  <si>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</si>
  <si>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</si>
  <si>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</si>
  <si>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</si>
  <si>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</si>
  <si>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</si>
  <si>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</si>
  <si>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</si>
  <si>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</si>
  <si>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</si>
  <si>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</si>
  <si>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</si>
  <si>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</si>
  <si>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</si>
  <si>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</si>
  <si>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</si>
  <si>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</si>
  <si>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</si>
  <si>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</si>
  <si>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</si>
  <si>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</si>
  <si>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</si>
  <si>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</si>
  <si>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</si>
  <si>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</si>
  <si>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</si>
  <si>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</si>
  <si>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</si>
  <si>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</si>
  <si>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</si>
  <si>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</si>
  <si>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</si>
  <si>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</si>
  <si>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</si>
  <si>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</si>
  <si>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</si>
  <si>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</si>
  <si>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</si>
  <si>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</si>
  <si>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</si>
  <si>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</si>
  <si>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</si>
  <si>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</si>
  <si>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</si>
  <si>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</si>
  <si>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</si>
  <si>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</si>
  <si>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</si>
  <si>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</si>
  <si>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</si>
  <si>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</si>
  <si>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</si>
  <si>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</si>
  <si>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</si>
  <si>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</si>
  <si>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</si>
  <si>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</si>
  <si>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</si>
  <si>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</si>
  <si>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</si>
  <si>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</si>
  <si>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</si>
  <si>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</si>
  <si>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</si>
  <si>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</si>
  <si>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</si>
  <si>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</si>
  <si>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</si>
  <si>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</si>
  <si>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</si>
  <si>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</si>
  <si>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</si>
  <si>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</si>
  <si>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</si>
  <si>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</si>
  <si>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</si>
  <si>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</si>
  <si>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</si>
  <si>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</si>
  <si>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</si>
  <si>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</si>
  <si>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</si>
  <si>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</si>
  <si>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</si>
  <si>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</si>
  <si>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</si>
  <si>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</si>
  <si>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</si>
  <si>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</si>
  <si>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</si>
  <si>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</si>
  <si>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</si>
  <si>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</si>
  <si>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</si>
  <si>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</si>
  <si>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</si>
  <si>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</si>
  <si>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</si>
  <si>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</si>
  <si>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</si>
  <si>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</si>
  <si>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</si>
  <si>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</si>
  <si>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</si>
  <si>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</si>
  <si>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</si>
  <si>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</si>
  <si>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</si>
  <si>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</si>
  <si>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</si>
  <si>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</si>
  <si>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</si>
  <si>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</si>
  <si>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</si>
  <si>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</si>
  <si>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</si>
  <si>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</si>
  <si>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</si>
  <si>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</si>
  <si>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</si>
  <si>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</si>
  <si>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</si>
  <si>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</si>
  <si>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</si>
  <si>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</si>
  <si>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</si>
  <si>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</si>
  <si>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</si>
  <si>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</si>
  <si>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</si>
  <si>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</si>
  <si>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</si>
  <si>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</si>
  <si>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</si>
  <si>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</si>
  <si>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</si>
  <si>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</si>
  <si>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</si>
  <si>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</si>
  <si>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</si>
  <si>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</si>
  <si>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</si>
  <si>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</si>
  <si>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</si>
  <si>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</si>
  <si>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</si>
  <si>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</si>
  <si>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</si>
  <si>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</si>
  <si>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</si>
  <si>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</si>
  <si>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</si>
  <si>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</si>
  <si>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</si>
  <si>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</si>
  <si>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</si>
  <si>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</si>
  <si>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</si>
  <si>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</si>
  <si>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</si>
  <si>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</si>
  <si>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</si>
  <si>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</si>
  <si>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</si>
  <si>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</si>
  <si>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</si>
  <si>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</si>
  <si>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</si>
  <si>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</si>
  <si>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</si>
  <si>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</si>
  <si>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</si>
  <si>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</si>
  <si>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</si>
  <si>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</si>
  <si>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</si>
  <si>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</si>
  <si>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</si>
  <si>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</si>
  <si>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</si>
  <si>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</si>
  <si>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</si>
  <si>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</si>
  <si>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</si>
  <si>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</si>
  <si>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</si>
  <si>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</si>
  <si>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</si>
  <si>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</si>
  <si>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</si>
  <si>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</si>
  <si>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</si>
  <si>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</si>
  <si>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</si>
  <si>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</si>
  <si>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</si>
  <si>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</si>
  <si>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</si>
  <si>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</si>
  <si>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</si>
  <si>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</si>
  <si>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</si>
  <si>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</si>
  <si>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</si>
  <si>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</si>
  <si>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</si>
  <si>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</si>
  <si>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</si>
  <si>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</si>
  <si>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</si>
  <si>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</si>
  <si>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</si>
  <si>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</si>
  <si>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</si>
  <si>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</si>
  <si>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</si>
  <si>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</si>
  <si>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</si>
  <si>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</si>
  <si>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</si>
  <si>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</si>
  <si>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</si>
  <si>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</si>
  <si>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</si>
  <si>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</si>
  <si>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</si>
  <si>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</si>
  <si>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</si>
  <si>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</si>
  <si>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</si>
  <si>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</si>
  <si>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</si>
  <si>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</si>
  <si>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</si>
  <si>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</si>
  <si>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</si>
  <si>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</si>
  <si>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</si>
  <si>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</si>
  <si>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</si>
  <si>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</si>
  <si>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</si>
  <si>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</si>
  <si>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</si>
  <si>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</si>
  <si>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</si>
  <si>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</si>
  <si>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</si>
  <si>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</si>
  <si>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</si>
  <si>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</si>
  <si>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</si>
  <si>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</si>
  <si>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</si>
  <si>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</si>
  <si>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</si>
  <si>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</si>
  <si>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</si>
  <si>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</si>
  <si>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</si>
  <si>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</si>
  <si>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</si>
  <si>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</si>
  <si>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</si>
  <si>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</si>
  <si>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</si>
  <si>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</si>
  <si>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</si>
  <si>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</si>
  <si>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</si>
  <si>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</si>
  <si>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</si>
  <si>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</si>
  <si>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</si>
  <si>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</si>
  <si>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</si>
  <si>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</si>
  <si>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</si>
  <si>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</si>
  <si>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</si>
  <si>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</si>
  <si>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</si>
  <si>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</si>
  <si>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</si>
  <si>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</si>
  <si>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</si>
  <si>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</si>
  <si>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</si>
  <si>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</si>
  <si>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</si>
  <si>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</si>
  <si>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</si>
  <si>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</si>
  <si>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</si>
  <si>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</si>
  <si>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</si>
  <si>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</si>
  <si>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</si>
  <si>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</si>
  <si>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</si>
  <si>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</si>
  <si>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</si>
  <si>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</si>
  <si>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</si>
  <si>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</si>
  <si>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</si>
  <si>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</si>
  <si>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</si>
  <si>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</si>
  <si>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</si>
  <si>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</si>
  <si>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</si>
  <si>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</si>
  <si>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</si>
  <si>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</si>
  <si>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</si>
  <si>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</si>
  <si>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</si>
  <si>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</si>
  <si>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</si>
  <si>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</si>
  <si>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</si>
  <si>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</si>
  <si>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</si>
  <si>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</si>
  <si>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</si>
  <si>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</si>
  <si>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</si>
  <si>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</si>
  <si>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</si>
  <si>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</si>
  <si>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</si>
  <si>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</si>
  <si>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</si>
  <si>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</si>
  <si>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</si>
  <si>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</si>
  <si>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</si>
  <si>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</si>
  <si>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</si>
  <si>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</si>
  <si>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</si>
  <si>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</si>
  <si>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</si>
  <si>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</si>
  <si>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</si>
  <si>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</si>
  <si>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</si>
  <si>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</si>
  <si>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</si>
  <si>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</si>
  <si>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</si>
  <si>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</si>
  <si>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</si>
  <si>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</si>
  <si>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</si>
  <si>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</si>
  <si>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</si>
  <si>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</si>
  <si>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</si>
  <si>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</si>
  <si>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</si>
  <si>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</si>
  <si>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</si>
  <si>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</si>
  <si>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</si>
  <si>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</si>
  <si>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</si>
  <si>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</si>
  <si>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</si>
  <si>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</si>
  <si>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</si>
  <si>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</si>
  <si>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</si>
  <si>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</si>
  <si>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</si>
  <si>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</si>
  <si>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</si>
  <si>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</si>
  <si>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</si>
  <si>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</si>
  <si>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</si>
  <si>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</si>
  <si>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</si>
  <si>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</si>
  <si>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</si>
  <si>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</si>
  <si>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</si>
  <si>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</si>
  <si>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</si>
  <si>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</si>
  <si>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</si>
  <si>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</si>
  <si>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</si>
  <si>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</si>
  <si>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</si>
  <si>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</si>
  <si>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</si>
  <si>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</si>
  <si>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</si>
  <si>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</si>
  <si>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</si>
  <si>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</si>
  <si>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</si>
  <si>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</si>
  <si>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</si>
  <si>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</si>
  <si>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</si>
  <si>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</si>
  <si>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</si>
  <si>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</si>
  <si>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</si>
  <si>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</si>
  <si>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</si>
  <si>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</si>
  <si>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</si>
  <si>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</si>
  <si>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</si>
  <si>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</si>
  <si>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</si>
  <si>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</si>
  <si>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</si>
  <si>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</si>
  <si>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</si>
  <si>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</si>
  <si>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</si>
  <si>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</si>
  <si>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</si>
  <si>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</si>
  <si>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</si>
  <si>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</si>
  <si>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</si>
  <si>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</si>
  <si>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</si>
  <si>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</si>
  <si>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</si>
  <si>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</si>
  <si>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</si>
  <si>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</si>
  <si>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</si>
  <si>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</si>
  <si>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</si>
  <si>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</si>
  <si>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</si>
  <si>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</si>
  <si>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</si>
  <si>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</si>
  <si>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</si>
  <si>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</si>
  <si>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</si>
  <si>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</si>
  <si>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</si>
  <si>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</si>
  <si>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</si>
  <si>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</si>
  <si>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</si>
  <si>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</si>
  <si>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</si>
  <si>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</si>
  <si>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</si>
  <si>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</si>
  <si>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</si>
  <si>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</si>
  <si>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</si>
  <si>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</si>
  <si>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</si>
  <si>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</si>
  <si>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</si>
  <si>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</si>
  <si>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</si>
  <si>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</si>
  <si>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</si>
  <si>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</si>
  <si>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</si>
  <si>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</si>
  <si>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</si>
  <si>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</si>
  <si>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</si>
  <si>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</si>
  <si>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</si>
  <si>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</si>
  <si>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</si>
  <si>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</si>
  <si>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</si>
  <si>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</si>
  <si>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</si>
  <si>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</si>
  <si>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</si>
  <si>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</si>
  <si>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</si>
  <si>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</si>
  <si>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</si>
  <si>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</si>
  <si>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</si>
  <si>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</si>
  <si>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</si>
  <si>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</si>
  <si>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</si>
  <si>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</si>
  <si>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</si>
  <si>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</si>
  <si>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</si>
  <si>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</si>
  <si>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</si>
  <si>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</si>
  <si>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</si>
  <si>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</si>
  <si>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</si>
  <si>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</si>
  <si>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</si>
  <si>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</si>
  <si>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</si>
  <si>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</si>
  <si>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</si>
  <si>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</si>
  <si>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</si>
  <si>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</si>
  <si>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</si>
  <si>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</si>
  <si>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</si>
  <si>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</si>
  <si>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</si>
  <si>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</si>
  <si>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</si>
  <si>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</si>
  <si>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</si>
  <si>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</si>
  <si>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</si>
  <si>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</si>
  <si>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</si>
  <si>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</si>
  <si>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</si>
  <si>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</si>
  <si>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</si>
  <si>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</si>
  <si>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</si>
  <si>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</si>
  <si>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</si>
  <si>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</si>
  <si>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</si>
  <si>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</si>
  <si>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</si>
  <si>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</si>
  <si>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</si>
  <si>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</si>
  <si>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</si>
  <si>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</si>
  <si>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</si>
  <si>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</si>
  <si>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</si>
  <si>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</si>
  <si>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</si>
  <si>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</si>
  <si>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</si>
  <si>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</si>
  <si>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</si>
  <si>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</si>
  <si>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</si>
  <si>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</si>
  <si>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</si>
  <si>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</si>
  <si>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</si>
  <si>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</si>
  <si>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</si>
  <si>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</si>
  <si>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</si>
  <si>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</si>
  <si>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</si>
  <si>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</si>
  <si>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</si>
  <si>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</si>
  <si>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</si>
  <si>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</si>
  <si>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</si>
  <si>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</si>
  <si>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</si>
  <si>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</si>
  <si>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</si>
  <si>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</si>
  <si>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</si>
  <si>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</si>
  <si>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</si>
  <si>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</si>
  <si>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</si>
  <si>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</si>
  <si>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</si>
  <si>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</si>
  <si>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</si>
  <si>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</si>
  <si>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</si>
  <si>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</si>
  <si>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</si>
  <si>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</si>
  <si>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</si>
  <si>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</si>
  <si>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</si>
  <si>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</si>
  <si>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</si>
  <si>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</si>
  <si>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</si>
  <si>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</si>
  <si>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</si>
  <si>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</si>
  <si>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</si>
  <si>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</si>
  <si>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</si>
  <si>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</si>
  <si>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</si>
  <si>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</si>
  <si>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</si>
  <si>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</si>
  <si>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</si>
  <si>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</si>
  <si>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</si>
  <si>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</si>
  <si>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</si>
  <si>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</si>
  <si>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</si>
  <si>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</si>
  <si>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</si>
  <si>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</si>
  <si>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</si>
  <si>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</si>
  <si>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</si>
  <si>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</si>
  <si>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</si>
  <si>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</si>
  <si>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</si>
  <si>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</si>
  <si>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</si>
  <si>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</si>
  <si>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</si>
  <si>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</si>
  <si>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</si>
  <si>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</si>
  <si>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</si>
  <si>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</si>
  <si>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</si>
  <si>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</si>
  <si>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</si>
  <si>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</si>
  <si>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</si>
  <si>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</si>
  <si>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</si>
  <si>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</si>
  <si>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</si>
  <si>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</si>
  <si>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</si>
  <si>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</si>
  <si>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</si>
  <si>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</si>
  <si>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</si>
  <si>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</si>
  <si>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</si>
  <si>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</si>
  <si>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</si>
  <si>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</si>
  <si>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</si>
  <si>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</si>
  <si>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</si>
  <si>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</si>
  <si>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</si>
  <si>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</si>
  <si>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</si>
  <si>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</si>
  <si>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</si>
  <si>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</si>
  <si>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</si>
  <si>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</si>
  <si>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</si>
  <si>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</si>
  <si>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</si>
  <si>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</si>
  <si>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</si>
  <si>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</si>
  <si>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</si>
  <si>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</si>
  <si>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</si>
  <si>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</si>
  <si>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</si>
  <si>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</si>
  <si>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</si>
  <si>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</si>
  <si>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</si>
  <si>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</si>
  <si>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</si>
  <si>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</si>
  <si>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</si>
  <si>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</si>
  <si>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</si>
  <si>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</si>
  <si>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</si>
  <si>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</si>
  <si>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</si>
  <si>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</si>
  <si>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</si>
  <si>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</si>
  <si>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</si>
  <si>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</si>
  <si>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</si>
  <si>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</si>
  <si>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</si>
  <si>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</si>
  <si>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</si>
  <si>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</si>
  <si>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</si>
  <si>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</si>
  <si>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</si>
  <si>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</si>
  <si>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</si>
  <si>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</si>
  <si>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</si>
  <si>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</si>
  <si>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</si>
  <si>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</si>
  <si>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</si>
  <si>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</si>
  <si>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</si>
  <si>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</si>
  <si>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</si>
  <si>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</si>
  <si>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</si>
  <si>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</si>
  <si>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</si>
  <si>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</si>
  <si>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</si>
  <si>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</si>
  <si>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</si>
  <si>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</si>
  <si>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</si>
  <si>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</si>
  <si>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</si>
  <si>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</si>
  <si>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</si>
  <si>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</si>
  <si>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</si>
  <si>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</si>
  <si>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</si>
  <si>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</si>
  <si>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</si>
  <si>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</si>
  <si>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</si>
  <si>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</si>
  <si>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</si>
  <si>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</si>
  <si>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</si>
  <si>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</si>
  <si>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</si>
  <si>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</si>
  <si>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</si>
  <si>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</si>
  <si>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</si>
  <si>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</si>
  <si>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</si>
  <si>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</si>
  <si>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</si>
  <si>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</si>
  <si>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</si>
  <si>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</si>
  <si>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</si>
  <si>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</si>
  <si>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</si>
  <si>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</si>
  <si>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</si>
  <si>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</si>
  <si>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</si>
  <si>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</si>
  <si>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</si>
  <si>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</si>
  <si>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</si>
  <si>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</si>
  <si>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</si>
  <si>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</si>
  <si>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</si>
  <si>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</si>
  <si>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</si>
  <si>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</si>
  <si>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</si>
  <si>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</si>
  <si>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</si>
  <si>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</si>
  <si>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</si>
  <si>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</si>
  <si>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</si>
  <si>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</si>
  <si>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</si>
  <si>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</si>
  <si>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</si>
  <si>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</si>
  <si>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</si>
  <si>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</si>
  <si>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</si>
  <si>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</si>
  <si>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</si>
  <si>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</si>
  <si>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</si>
  <si>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</si>
  <si>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</si>
  <si>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</si>
  <si>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</si>
  <si>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</si>
  <si>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</si>
  <si>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</si>
  <si>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</si>
  <si>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</si>
  <si>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</si>
  <si>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</si>
  <si>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</si>
  <si>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</si>
  <si>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</si>
  <si>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</si>
  <si>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</si>
  <si>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</si>
  <si>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</si>
  <si>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</si>
  <si>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</si>
  <si>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</si>
  <si>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</si>
  <si>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</si>
  <si>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</si>
  <si>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</si>
  <si>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</si>
  <si>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</si>
  <si>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</si>
  <si>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</si>
  <si>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</si>
  <si>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</si>
  <si>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</si>
  <si>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</si>
  <si>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</si>
  <si>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</si>
  <si>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</si>
  <si>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</si>
  <si>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</si>
  <si>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</si>
  <si>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</si>
  <si>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</si>
  <si>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</si>
  <si>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</si>
  <si>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</si>
  <si>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</si>
  <si>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</si>
  <si>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</si>
  <si>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</si>
  <si>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</si>
  <si>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</si>
  <si>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</si>
  <si>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</si>
  <si>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</si>
  <si>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</si>
  <si>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</si>
  <si>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</si>
  <si>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</si>
  <si>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</si>
  <si>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</si>
  <si>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</si>
  <si>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</si>
  <si>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</si>
  <si>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</si>
  <si>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</si>
  <si>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</si>
  <si>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</si>
  <si>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</si>
  <si>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</si>
  <si>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</si>
  <si>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</si>
  <si>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</si>
  <si>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</si>
  <si>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</si>
  <si>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</si>
  <si>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</si>
  <si>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</si>
  <si>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</si>
  <si>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</si>
  <si>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</si>
  <si>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</si>
  <si>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</si>
  <si>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</si>
  <si>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</si>
  <si>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</si>
  <si>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</si>
  <si>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</si>
  <si>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</si>
  <si>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</si>
  <si>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</si>
  <si>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</si>
  <si>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</si>
  <si>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</si>
  <si>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</si>
  <si>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</si>
  <si>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</si>
  <si>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</si>
  <si>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</si>
  <si>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</si>
  <si>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</si>
  <si>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</si>
  <si>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</si>
  <si>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</si>
  <si>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</si>
  <si>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</si>
  <si>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</si>
  <si>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</si>
  <si>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</si>
  <si>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</si>
  <si>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</si>
  <si>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</si>
  <si>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</si>
  <si>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</si>
  <si>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</si>
  <si>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</si>
  <si>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</si>
  <si>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</si>
  <si>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</si>
  <si>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</si>
  <si>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</si>
  <si>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</si>
  <si>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</si>
  <si>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</si>
  <si>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</si>
  <si>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</si>
  <si>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</si>
  <si>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</si>
  <si>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</si>
  <si>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</si>
  <si>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</si>
  <si>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</si>
  <si>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</si>
  <si>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</si>
  <si>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</si>
  <si>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</si>
  <si>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</si>
  <si>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</si>
  <si>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</si>
  <si>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</si>
  <si>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</si>
  <si>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</si>
  <si>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</si>
  <si>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</si>
  <si>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</si>
  <si>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</si>
  <si>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</si>
  <si>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</si>
  <si>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</si>
  <si>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</si>
  <si>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</si>
  <si>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</si>
  <si>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</si>
  <si>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</si>
  <si>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</si>
  <si>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</si>
  <si>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</si>
  <si>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</si>
  <si>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</si>
  <si>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</si>
  <si>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</si>
  <si>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</si>
  <si>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</si>
  <si>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</si>
  <si>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</si>
  <si>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</si>
  <si>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</si>
  <si>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</si>
  <si>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</si>
  <si>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</si>
  <si>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</si>
  <si>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</si>
  <si>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</si>
  <si>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</si>
  <si>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</si>
  <si>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</si>
  <si>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</si>
  <si>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</si>
  <si>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</si>
  <si>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</si>
  <si>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</si>
  <si>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</si>
  <si>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</si>
  <si>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</si>
  <si>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</si>
  <si>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</si>
  <si>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</si>
  <si>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</si>
  <si>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</si>
  <si>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</si>
  <si>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</si>
  <si>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</si>
  <si>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</si>
  <si>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</si>
  <si>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</si>
  <si>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</si>
  <si>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</si>
  <si>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</si>
  <si>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</si>
  <si>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</si>
  <si>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</si>
  <si>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</si>
  <si>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</si>
  <si>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</si>
  <si>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</si>
  <si>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</si>
  <si>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</si>
  <si>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</si>
  <si>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</si>
  <si>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</si>
  <si>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</si>
  <si>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</si>
  <si>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</si>
  <si>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</si>
  <si>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</si>
  <si>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</si>
  <si>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</si>
  <si>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</si>
  <si>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</si>
  <si>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</si>
  <si>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</si>
  <si>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</si>
  <si>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</si>
  <si>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</si>
  <si>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</si>
  <si>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</si>
  <si>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</si>
  <si>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</si>
  <si>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</si>
  <si>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</si>
  <si>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</si>
  <si>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</si>
  <si>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</si>
  <si>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</si>
  <si>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</si>
  <si>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</si>
  <si>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</si>
  <si>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</si>
  <si>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</si>
  <si>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</si>
  <si>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</si>
  <si>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</si>
  <si>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</si>
  <si>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</si>
  <si>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</si>
  <si>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</si>
  <si>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</si>
  <si>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</si>
  <si>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</si>
  <si>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</si>
  <si>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</si>
  <si>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</si>
  <si>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</si>
  <si>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</si>
  <si>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</si>
  <si>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</si>
  <si>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</si>
  <si>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</si>
  <si>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</si>
  <si>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</si>
  <si>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</si>
  <si>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</si>
  <si>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</si>
  <si>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</si>
  <si>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</si>
  <si>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</si>
  <si>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</si>
  <si>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</si>
  <si>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</si>
  <si>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</si>
  <si>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</si>
  <si>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</si>
  <si>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</si>
  <si>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</si>
  <si>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</si>
  <si>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</si>
  <si>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</si>
  <si>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</si>
  <si>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</si>
  <si>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</si>
  <si>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</si>
  <si>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</si>
  <si>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</si>
  <si>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</si>
  <si>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</si>
  <si>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</si>
  <si>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</si>
  <si>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</si>
  <si>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</si>
  <si>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</si>
  <si>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</si>
  <si>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</si>
  <si>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</si>
  <si>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</si>
  <si>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</si>
  <si>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</si>
  <si>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</si>
  <si>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</si>
  <si>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</si>
  <si>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</si>
  <si>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</si>
  <si>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</si>
  <si>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</si>
  <si>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</si>
  <si>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</si>
  <si>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</si>
  <si>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</si>
  <si>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</si>
  <si>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</si>
  <si>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</si>
  <si>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</si>
  <si>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</si>
  <si>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</si>
  <si>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</si>
  <si>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</si>
  <si>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</si>
  <si>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</si>
  <si>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</si>
  <si>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</si>
  <si>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</si>
  <si>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</si>
  <si>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</si>
  <si>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</si>
  <si>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</si>
  <si>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</si>
  <si>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</si>
  <si>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</si>
  <si>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</si>
  <si>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</si>
  <si>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</si>
  <si>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</si>
  <si>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</si>
  <si>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</si>
  <si>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</si>
  <si>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</si>
  <si>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</si>
  <si>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</si>
  <si>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</si>
  <si>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</si>
  <si>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</si>
  <si>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</si>
  <si>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</si>
  <si>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</si>
  <si>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</si>
  <si>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</si>
  <si>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</si>
  <si>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</si>
  <si>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</si>
  <si>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</si>
  <si>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</si>
  <si>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</si>
  <si>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</si>
  <si>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</si>
  <si>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</si>
  <si>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</si>
  <si>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</si>
  <si>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</si>
  <si>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</si>
  <si>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</si>
  <si>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</si>
  <si>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</si>
  <si>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</si>
  <si>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</si>
  <si>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</si>
  <si>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</si>
  <si>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</si>
  <si>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</si>
  <si>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</si>
  <si>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</si>
  <si>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</si>
  <si>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</si>
  <si>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</si>
  <si>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</si>
  <si>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</si>
  <si>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</si>
  <si>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</si>
  <si>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</si>
  <si>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</si>
  <si>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</si>
  <si>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</si>
  <si>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</si>
  <si>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</si>
  <si>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</si>
  <si>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</si>
  <si>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</si>
  <si>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</si>
  <si>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</si>
  <si>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</si>
  <si>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</si>
  <si>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</si>
  <si>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</si>
  <si>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</si>
  <si>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</si>
  <si>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</si>
  <si>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</si>
  <si>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</si>
  <si>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</si>
  <si>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</si>
  <si>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</si>
  <si>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</si>
  <si>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</si>
  <si>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</si>
  <si>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</si>
  <si>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</si>
  <si>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</si>
  <si>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</si>
  <si>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</si>
  <si>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</si>
  <si>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</si>
  <si>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</si>
  <si>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</si>
  <si>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</si>
  <si>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</si>
  <si>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</si>
  <si>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</si>
  <si>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</si>
  <si>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</si>
  <si>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</si>
  <si>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</si>
  <si>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</si>
  <si>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</si>
  <si>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</si>
  <si>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</si>
  <si>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</si>
  <si>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</si>
  <si>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</si>
  <si>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</si>
  <si>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</si>
  <si>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</si>
  <si>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</si>
  <si>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</si>
  <si>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</si>
  <si>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</si>
  <si>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</si>
  <si>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</si>
  <si>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</si>
  <si>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</si>
  <si>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</si>
  <si>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</si>
  <si>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</si>
  <si>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</si>
  <si>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</si>
  <si>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</si>
  <si>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</si>
  <si>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</si>
  <si>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</si>
  <si>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</si>
  <si>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</si>
  <si>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</si>
  <si>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</si>
  <si>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</si>
  <si>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</si>
  <si>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</si>
  <si>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</si>
  <si>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</si>
  <si>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</si>
  <si>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</si>
  <si>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</si>
  <si>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</si>
  <si>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</si>
  <si>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</si>
  <si>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</si>
  <si>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</si>
  <si>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</si>
  <si>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</si>
  <si>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</si>
  <si>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</si>
  <si>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</si>
  <si>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</si>
  <si>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</si>
  <si>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</si>
  <si>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</si>
  <si>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</si>
  <si>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</si>
  <si>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</si>
  <si>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</si>
  <si>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</si>
  <si>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</si>
  <si>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</si>
  <si>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</si>
  <si>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</si>
  <si>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</si>
  <si>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</si>
  <si>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</si>
  <si>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</si>
  <si>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</si>
  <si>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</si>
  <si>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</si>
  <si>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</si>
  <si>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</si>
  <si>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</si>
  <si>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</si>
  <si>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</si>
  <si>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</si>
  <si>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</si>
  <si>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</si>
  <si>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</si>
  <si>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</si>
  <si>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</si>
  <si>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</si>
  <si>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</si>
  <si>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</si>
  <si>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</si>
  <si>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</si>
  <si>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</si>
  <si>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</si>
  <si>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</si>
  <si>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</si>
  <si>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</si>
  <si>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</si>
  <si>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</si>
  <si>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</si>
  <si>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</si>
  <si>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</si>
  <si>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</si>
  <si>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</si>
  <si>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</si>
  <si>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</si>
  <si>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</si>
  <si>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</si>
  <si>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</si>
  <si>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</si>
  <si>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</si>
  <si>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</si>
  <si>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</si>
  <si>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</si>
  <si>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</si>
  <si>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</si>
  <si>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</si>
  <si>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</si>
  <si>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</si>
  <si>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</si>
  <si>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</si>
  <si>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</si>
  <si>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</si>
  <si>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</si>
  <si>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</si>
  <si>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</si>
  <si>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</si>
  <si>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</si>
  <si>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</si>
  <si>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</si>
  <si>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</si>
  <si>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</si>
  <si>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</si>
  <si>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</si>
  <si>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</si>
  <si>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</si>
  <si>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</si>
  <si>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</si>
  <si>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</si>
  <si>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</si>
  <si>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</si>
  <si>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</si>
  <si>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</si>
  <si>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</si>
  <si>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</si>
  <si>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</si>
  <si>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</si>
  <si>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</si>
  <si>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</si>
  <si>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</si>
  <si>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</si>
  <si>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</si>
  <si>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</si>
  <si>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</si>
  <si>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</si>
  <si>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</si>
  <si>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</si>
  <si>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</si>
  <si>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</si>
  <si>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</si>
  <si>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</si>
  <si>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</si>
  <si>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</si>
  <si>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</si>
  <si>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</si>
  <si>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</si>
  <si>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</si>
  <si>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</si>
  <si>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</si>
  <si>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</si>
  <si>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</si>
  <si>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</si>
  <si>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</si>
  <si>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</si>
  <si>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</si>
  <si>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</si>
  <si>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</si>
  <si>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</si>
  <si>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</si>
  <si>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</si>
  <si>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</si>
  <si>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</si>
  <si>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</si>
  <si>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</si>
  <si>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</si>
  <si>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</si>
  <si>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</si>
  <si>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</si>
  <si>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</si>
  <si>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</si>
  <si>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</si>
  <si>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</si>
  <si>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</si>
  <si>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</si>
  <si>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</si>
  <si>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</si>
  <si>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</si>
  <si>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</si>
  <si>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</si>
  <si>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</si>
  <si>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</si>
  <si>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</si>
  <si>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</si>
  <si>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</si>
  <si>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</si>
  <si>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</si>
  <si>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</si>
  <si>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</si>
  <si>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</si>
  <si>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</si>
  <si>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</si>
  <si>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</si>
  <si>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</si>
  <si>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</si>
  <si>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</si>
  <si>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</si>
  <si>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</si>
  <si>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</si>
  <si>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</si>
  <si>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</si>
  <si>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</si>
  <si>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</si>
  <si>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</si>
  <si>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</si>
  <si>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</si>
  <si>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</si>
  <si>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</si>
  <si>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</si>
  <si>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</si>
  <si>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</si>
  <si>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</si>
  <si>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</si>
  <si>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</si>
  <si>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</si>
  <si>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</si>
  <si>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</si>
  <si>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</si>
  <si>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</si>
  <si>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</si>
  <si>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</si>
  <si>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</si>
  <si>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</si>
  <si>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</si>
  <si>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</si>
  <si>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</si>
  <si>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</si>
  <si>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</si>
  <si>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</si>
  <si>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</si>
  <si>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</si>
  <si>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</si>
  <si>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</si>
  <si>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</si>
  <si>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</si>
  <si>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</si>
  <si>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</si>
  <si>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</si>
  <si>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</si>
  <si>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</si>
  <si>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</si>
  <si>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</si>
  <si>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</si>
  <si>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</si>
  <si>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</si>
  <si>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</si>
  <si>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</si>
  <si>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</si>
  <si>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</si>
  <si>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</si>
  <si>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</si>
  <si>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</si>
  <si>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</si>
  <si>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</si>
  <si>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</si>
  <si>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</si>
  <si>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</si>
  <si>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</si>
  <si>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</si>
  <si>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</si>
  <si>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</si>
  <si>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</si>
  <si>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</si>
  <si>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</si>
  <si>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</si>
  <si>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</si>
  <si>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</si>
  <si>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</si>
  <si>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</si>
  <si>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</si>
  <si>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</si>
  <si>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</si>
  <si>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</si>
  <si>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</si>
  <si>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</si>
  <si>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</si>
  <si>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</si>
  <si>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</si>
  <si>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</si>
  <si>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</si>
  <si>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</si>
  <si>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</si>
  <si>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</si>
  <si>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</si>
  <si>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</si>
  <si>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</si>
  <si>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</si>
  <si>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</si>
  <si>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</si>
  <si>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</si>
  <si>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</si>
  <si>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</si>
  <si>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</si>
  <si>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</si>
  <si>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</si>
  <si>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</si>
  <si>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</si>
  <si>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</si>
  <si>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</si>
  <si>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</si>
  <si>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</si>
  <si>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</si>
  <si>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</si>
  <si>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</si>
  <si>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</si>
  <si>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</si>
  <si>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</si>
  <si>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</si>
  <si>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</si>
  <si>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</si>
  <si>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</si>
  <si>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</si>
  <si>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</si>
  <si>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</si>
  <si>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</si>
  <si>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</si>
  <si>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</si>
  <si>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</si>
  <si>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</si>
  <si>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</si>
  <si>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</si>
  <si>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</si>
  <si>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</si>
  <si>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</si>
  <si>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</si>
  <si>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</si>
  <si>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</si>
  <si>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</si>
  <si>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</si>
  <si>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</si>
  <si>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</si>
  <si>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</si>
  <si>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</si>
  <si>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</si>
  <si>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</si>
  <si>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</si>
  <si>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</si>
  <si>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</si>
  <si>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</si>
  <si>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</si>
  <si>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</si>
  <si>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</si>
  <si>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</si>
  <si>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</si>
  <si>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</si>
  <si>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</si>
  <si>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</si>
  <si>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</si>
  <si>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</si>
  <si>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</si>
  <si>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</si>
  <si>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</si>
  <si>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</si>
  <si>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</si>
  <si>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</si>
  <si>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</si>
  <si>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</si>
  <si>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</si>
  <si>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</si>
  <si>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</si>
  <si>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</si>
  <si>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</si>
  <si>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</si>
  <si>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</si>
  <si>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</si>
  <si>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</si>
  <si>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</si>
  <si>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</si>
  <si>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</si>
  <si>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</si>
  <si>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</si>
  <si>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</si>
  <si>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</si>
  <si>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</si>
  <si>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</si>
  <si>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</si>
  <si>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</si>
  <si>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</si>
  <si>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</si>
  <si>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</si>
  <si>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</si>
  <si>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</si>
  <si>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</si>
  <si>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</si>
  <si>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</si>
  <si>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</si>
  <si>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</si>
  <si>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</si>
  <si>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</si>
  <si>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</si>
  <si>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</si>
  <si>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</si>
  <si>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</si>
  <si>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</si>
  <si>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</si>
  <si>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</si>
  <si>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</si>
  <si>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</si>
  <si>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</si>
  <si>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</si>
  <si>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</si>
  <si>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</si>
  <si>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</si>
  <si>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</si>
  <si>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</si>
  <si>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</si>
  <si>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</si>
  <si>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</si>
  <si>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</si>
  <si>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</si>
  <si>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</si>
  <si>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</si>
  <si>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</si>
  <si>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</si>
  <si>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</si>
  <si>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</si>
  <si>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</si>
  <si>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</si>
  <si>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</si>
  <si>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</si>
  <si>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</si>
  <si>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</si>
  <si>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</si>
  <si>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</si>
  <si>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</si>
  <si>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</si>
  <si>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</si>
  <si>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</si>
  <si>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</si>
  <si>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</si>
  <si>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</si>
  <si>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</si>
  <si>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</si>
  <si>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</si>
  <si>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</si>
  <si>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</si>
  <si>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</si>
  <si>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</si>
  <si>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</si>
  <si>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</si>
  <si>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</si>
  <si>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</si>
  <si>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</si>
  <si>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</si>
  <si>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</si>
  <si>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</si>
  <si>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</si>
  <si>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</si>
  <si>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</si>
  <si>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</si>
  <si>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</si>
  <si>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</si>
  <si>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</si>
  <si>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</si>
  <si>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</si>
  <si>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</si>
  <si>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</si>
  <si>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</si>
  <si>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</si>
  <si>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</si>
  <si>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</si>
  <si>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</si>
  <si>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</si>
  <si>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</si>
  <si>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</si>
  <si>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</si>
  <si>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</si>
  <si>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</si>
  <si>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</si>
  <si>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</si>
  <si>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</si>
  <si>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</si>
  <si>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</si>
  <si>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</si>
  <si>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</si>
  <si>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</si>
  <si>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</si>
  <si>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</si>
  <si>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</si>
  <si>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</si>
  <si>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</si>
  <si>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</si>
  <si>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</si>
  <si>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</si>
  <si>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</si>
  <si>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</si>
  <si>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</si>
  <si>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</si>
  <si>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</si>
  <si>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</si>
  <si>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</si>
  <si>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</si>
  <si>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</si>
  <si>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</si>
  <si>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</si>
  <si>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</si>
  <si>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</si>
  <si>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</si>
  <si>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</si>
  <si>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</si>
  <si>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</si>
  <si>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</si>
  <si>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</si>
  <si>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</si>
  <si>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</si>
  <si>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</si>
  <si>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</si>
  <si>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</si>
  <si>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</si>
  <si>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</si>
  <si>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</si>
  <si>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</si>
  <si>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</si>
  <si>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</si>
  <si>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</si>
  <si>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</si>
  <si>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</si>
  <si>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</si>
  <si>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</si>
  <si>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</si>
  <si>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</si>
  <si>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</si>
  <si>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</si>
  <si>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</si>
  <si>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</si>
  <si>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</si>
  <si>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</si>
  <si>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</si>
  <si>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</si>
  <si>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</si>
  <si>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</si>
  <si>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</si>
  <si>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</si>
  <si>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</si>
  <si>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</si>
  <si>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</si>
  <si>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</si>
  <si>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</si>
  <si>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</si>
  <si>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</si>
  <si>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</si>
  <si>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</si>
  <si>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</si>
  <si>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</si>
  <si>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</si>
  <si>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</si>
  <si>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</si>
  <si>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</si>
  <si>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</si>
  <si>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</si>
  <si>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</si>
  <si>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</si>
  <si>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</si>
  <si>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</si>
  <si>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</si>
  <si>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</si>
  <si>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</si>
  <si>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</si>
  <si>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</si>
  <si>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</si>
  <si>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</si>
  <si>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</si>
  <si>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</si>
  <si>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</si>
  <si>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</si>
  <si>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</si>
  <si>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</si>
  <si>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</si>
  <si>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</si>
  <si>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</si>
  <si>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</si>
  <si>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</si>
  <si>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</si>
  <si>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</si>
  <si>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</si>
  <si>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</si>
  <si>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</si>
  <si>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</si>
  <si>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</si>
  <si>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</si>
  <si>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</si>
  <si>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</si>
  <si>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</si>
  <si>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</si>
  <si>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</si>
  <si>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</si>
  <si>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</si>
  <si>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</si>
  <si>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</si>
  <si>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</si>
  <si>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</si>
  <si>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</si>
  <si>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</si>
  <si>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</si>
  <si>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</si>
  <si>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</si>
  <si>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</si>
  <si>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</si>
  <si>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</si>
  <si>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</si>
  <si>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</si>
  <si>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</si>
  <si>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</si>
  <si>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</si>
  <si>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</si>
  <si>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</si>
  <si>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</si>
  <si>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</si>
  <si>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</si>
  <si>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</si>
  <si>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</si>
  <si>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</si>
  <si>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</si>
  <si>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</si>
  <si>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</si>
  <si>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</si>
  <si>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</si>
  <si>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</si>
  <si>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</si>
  <si>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</si>
  <si>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</si>
  <si>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</si>
  <si>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</si>
  <si>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</si>
  <si>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</si>
  <si>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</si>
  <si>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</si>
  <si>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</si>
  <si>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</si>
  <si>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</si>
  <si>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</si>
  <si>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</si>
  <si>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</si>
  <si>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</si>
  <si>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</si>
  <si>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</si>
  <si>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</si>
  <si>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</si>
  <si>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</si>
  <si>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</si>
  <si>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</si>
  <si>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</si>
  <si>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</si>
  <si>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</si>
  <si>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</si>
  <si>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</si>
  <si>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</si>
  <si>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</si>
  <si>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</si>
  <si>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</si>
  <si>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</si>
  <si>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</si>
  <si>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</si>
  <si>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</si>
  <si>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</si>
  <si>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</si>
  <si>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</si>
  <si>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</si>
  <si>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</si>
  <si>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</si>
  <si>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</si>
  <si>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</si>
  <si>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</si>
  <si>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</si>
  <si>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</si>
  <si>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</si>
  <si>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</si>
  <si>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</si>
  <si>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</si>
  <si>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</si>
  <si>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</si>
  <si>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</si>
  <si>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</si>
  <si>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</si>
  <si>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</si>
  <si>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</si>
  <si>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</si>
  <si>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</si>
  <si>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</si>
  <si>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</si>
  <si>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</si>
  <si>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</si>
  <si>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</si>
  <si>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</si>
  <si>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</si>
  <si>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</si>
  <si>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</si>
  <si>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</si>
  <si>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</si>
  <si>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</si>
  <si>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</si>
  <si>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</si>
  <si>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</si>
  <si>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</si>
  <si>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</si>
  <si>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</si>
  <si>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</si>
  <si>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</si>
  <si>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</si>
  <si>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</si>
  <si>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</si>
  <si>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</si>
  <si>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</si>
  <si>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</si>
  <si>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</si>
  <si>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</si>
  <si>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</si>
  <si>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</si>
  <si>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</si>
  <si>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</si>
  <si>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</si>
  <si>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</si>
  <si>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</si>
  <si>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</si>
  <si>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</si>
  <si>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</si>
  <si>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</si>
  <si>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</si>
  <si>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</si>
  <si>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</si>
  <si>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</si>
  <si>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</si>
  <si>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</si>
  <si>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</si>
  <si>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</si>
  <si>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</si>
  <si>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</si>
  <si>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</si>
  <si>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</si>
  <si>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</si>
  <si>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</si>
  <si>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</si>
  <si>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</si>
  <si>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</si>
  <si>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</si>
  <si>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</si>
  <si>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</si>
  <si>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</si>
  <si>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</si>
  <si>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</si>
  <si>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</si>
  <si>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</si>
  <si>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</si>
  <si>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</si>
  <si>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</si>
  <si>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</si>
  <si>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</si>
  <si>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</si>
  <si>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</si>
  <si>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</si>
  <si>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</si>
  <si>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</si>
  <si>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</si>
  <si>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</si>
  <si>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</si>
  <si>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</si>
  <si>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</si>
  <si>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</si>
  <si>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</si>
  <si>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</si>
  <si>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</si>
  <si>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</si>
  <si>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</si>
  <si>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</si>
  <si>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</si>
  <si>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</si>
  <si>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</si>
  <si>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</si>
  <si>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</si>
  <si>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</si>
  <si>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</si>
  <si>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</si>
  <si>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</si>
  <si>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</si>
  <si>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</si>
  <si>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</si>
  <si>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</si>
  <si>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</si>
  <si>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</si>
  <si>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</si>
  <si>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</si>
  <si>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</si>
  <si>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</si>
  <si>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</si>
  <si>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</si>
  <si>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</si>
  <si>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</si>
  <si>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</si>
  <si>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</si>
  <si>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</si>
  <si>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</si>
  <si>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</si>
  <si>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</si>
  <si>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</si>
  <si>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</si>
  <si>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</si>
  <si>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</si>
  <si>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</si>
  <si>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</si>
  <si>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</si>
  <si>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</si>
  <si>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</si>
  <si>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</si>
  <si>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</si>
  <si>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</si>
  <si>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</si>
  <si>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</si>
  <si>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</si>
  <si>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</si>
  <si>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</si>
  <si>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</si>
  <si>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</si>
  <si>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</si>
  <si>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</si>
  <si>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</si>
  <si>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</si>
  <si>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</si>
  <si>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</si>
  <si>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</si>
  <si>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</si>
  <si>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</si>
  <si>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</si>
  <si>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</si>
  <si>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</si>
  <si>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</si>
  <si>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</si>
  <si>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</si>
  <si>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</si>
  <si>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</si>
  <si>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</si>
  <si>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</si>
  <si>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</si>
  <si>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</si>
  <si>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</si>
  <si>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</si>
  <si>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</si>
  <si>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</si>
  <si>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</si>
  <si>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</si>
  <si>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</si>
  <si>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</si>
  <si>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</si>
  <si>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</si>
  <si>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</si>
  <si>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</si>
  <si>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</si>
  <si>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</si>
  <si>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</si>
  <si>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</si>
  <si>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</si>
  <si>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</si>
  <si>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</si>
  <si>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</si>
  <si>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</si>
  <si>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</si>
  <si>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</si>
  <si>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</si>
  <si>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</si>
  <si>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</si>
  <si>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</si>
  <si>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</si>
  <si>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</si>
  <si>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</si>
  <si>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</si>
  <si>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</si>
  <si>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</si>
  <si>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</si>
  <si>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</si>
  <si>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</si>
  <si>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</si>
  <si>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</si>
  <si>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</si>
  <si>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</si>
  <si>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</si>
  <si>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</si>
  <si>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</si>
  <si>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</si>
  <si>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</si>
  <si>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</si>
  <si>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</si>
  <si>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</si>
  <si>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</si>
  <si>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</si>
  <si>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</si>
  <si>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</si>
  <si>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</si>
  <si>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</si>
  <si>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</si>
  <si>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</si>
  <si>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</si>
  <si>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</si>
  <si>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</si>
  <si>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</si>
  <si>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</si>
  <si>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</si>
  <si>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</si>
  <si>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</si>
  <si>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</si>
  <si>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</si>
  <si>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</si>
  <si>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</si>
  <si>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</si>
  <si>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</si>
  <si>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</si>
  <si>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</si>
  <si>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</si>
  <si>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</si>
  <si>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</si>
  <si>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</si>
  <si>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</si>
  <si>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</si>
  <si>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</si>
  <si>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</si>
  <si>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</si>
  <si>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</si>
  <si>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</si>
  <si>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</si>
  <si>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</si>
  <si>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</si>
  <si>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</si>
  <si>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</si>
  <si>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</si>
  <si>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</si>
  <si>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</si>
  <si>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</si>
  <si>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</si>
  <si>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</si>
  <si>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</si>
  <si>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</si>
  <si>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</si>
  <si>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</si>
  <si>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</si>
  <si>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</si>
  <si>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</si>
  <si>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</si>
  <si>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</si>
  <si>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</si>
  <si>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</si>
  <si>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</si>
  <si>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</si>
  <si>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</si>
  <si>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</si>
  <si>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</si>
  <si>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</si>
  <si>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</si>
  <si>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</si>
  <si>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</si>
  <si>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</si>
  <si>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</si>
  <si>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</si>
  <si>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</si>
  <si>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</si>
  <si>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</si>
  <si>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</si>
  <si>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</si>
  <si>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</si>
  <si>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</si>
  <si>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</si>
  <si>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</si>
  <si>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</si>
  <si>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</si>
  <si>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</si>
  <si>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</si>
  <si>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</si>
  <si>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</si>
  <si>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</si>
  <si>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</si>
  <si>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</si>
  <si>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</si>
  <si>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</si>
  <si>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</si>
  <si>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</si>
  <si>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</si>
  <si>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</si>
  <si>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</si>
  <si>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</si>
  <si>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</si>
  <si>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</si>
  <si>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</si>
  <si>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</si>
  <si>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</si>
  <si>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</si>
  <si>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</si>
  <si>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</si>
  <si>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</si>
  <si>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</si>
  <si>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</si>
  <si>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</si>
  <si>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</si>
  <si>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</si>
  <si>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</si>
  <si>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</si>
  <si>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</si>
  <si>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</si>
  <si>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</si>
  <si>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</si>
  <si>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</si>
  <si>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</si>
  <si>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</si>
  <si>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</si>
  <si>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</si>
  <si>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</si>
  <si>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</si>
  <si>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</si>
  <si>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</si>
  <si>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</si>
  <si>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</si>
  <si>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</si>
  <si>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</si>
  <si>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</si>
  <si>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</si>
  <si>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</si>
  <si>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</si>
  <si>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</si>
  <si>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</si>
  <si>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</si>
  <si>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</si>
  <si>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</si>
  <si>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</si>
  <si>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</si>
  <si>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</si>
  <si>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</si>
  <si>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</si>
  <si>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</si>
  <si>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</si>
  <si>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</si>
  <si>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</si>
  <si>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</si>
  <si>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</si>
  <si>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</si>
  <si>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</si>
  <si>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</si>
  <si>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</si>
  <si>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</si>
  <si>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</si>
  <si>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</si>
  <si>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</si>
  <si>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</si>
  <si>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</si>
  <si>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</si>
  <si>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</si>
  <si>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</si>
  <si>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</si>
  <si>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</si>
  <si>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</si>
  <si>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</si>
  <si>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</si>
  <si>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</si>
  <si>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</si>
  <si>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</si>
  <si>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</si>
  <si>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</si>
  <si>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</si>
  <si>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</si>
  <si>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</si>
  <si>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</si>
  <si>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</si>
  <si>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</si>
  <si>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</si>
  <si>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</si>
  <si>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</si>
  <si>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</si>
  <si>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</si>
  <si>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</si>
  <si>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</si>
  <si>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</si>
  <si>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</si>
  <si>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</si>
  <si>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</si>
  <si>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</si>
  <si>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</si>
  <si>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</si>
  <si>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</si>
  <si>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</si>
  <si>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</si>
  <si>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</si>
  <si>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</si>
  <si>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</si>
  <si>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</si>
  <si>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</si>
  <si>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</si>
  <si>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</si>
  <si>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</si>
  <si>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</si>
  <si>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</si>
  <si>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</si>
  <si>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</si>
  <si>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</si>
  <si>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</si>
  <si>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</si>
  <si>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</si>
  <si>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</si>
  <si>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</si>
  <si>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</si>
  <si>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</si>
  <si>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</si>
  <si>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</si>
  <si>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</si>
  <si>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</si>
  <si>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</si>
  <si>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</si>
  <si>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</si>
  <si>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</si>
  <si>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</si>
  <si>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</si>
  <si>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</si>
  <si>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</si>
  <si>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</si>
  <si>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</si>
  <si>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</si>
  <si>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</si>
  <si>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</si>
  <si>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</si>
  <si>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</si>
  <si>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</si>
  <si>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</si>
  <si>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</si>
  <si>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</si>
  <si>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</si>
  <si>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</si>
  <si>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</si>
  <si>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</si>
  <si>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</si>
  <si>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</si>
  <si>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</si>
  <si>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</si>
  <si>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</si>
  <si>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</si>
  <si>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</si>
  <si>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</si>
  <si>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</si>
  <si>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</si>
  <si>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</si>
  <si>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</si>
  <si>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</si>
  <si>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</si>
  <si>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</si>
  <si>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</si>
  <si>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</si>
  <si>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</si>
  <si>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</si>
  <si>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</si>
  <si>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</si>
  <si>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</si>
  <si>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</si>
  <si>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</si>
  <si>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</si>
  <si>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</si>
  <si>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</si>
  <si>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</si>
  <si>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</si>
  <si>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</si>
  <si>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</si>
  <si>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</si>
  <si>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</si>
  <si>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</si>
  <si>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</si>
  <si>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</si>
  <si>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</si>
  <si>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</si>
  <si>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</si>
  <si>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</si>
  <si>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</si>
  <si>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</si>
  <si>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</si>
  <si>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</si>
  <si>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</si>
  <si>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</si>
  <si>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</si>
  <si>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</si>
  <si>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</si>
  <si>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</si>
  <si>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</si>
  <si>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</si>
  <si>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</si>
  <si>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</si>
  <si>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</si>
  <si>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</si>
  <si>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</si>
  <si>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</si>
  <si>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</si>
  <si>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</si>
  <si>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</si>
  <si>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</si>
  <si>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</si>
  <si>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</si>
  <si>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</si>
  <si>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</si>
  <si>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</si>
  <si>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</si>
  <si>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</si>
  <si>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</si>
  <si>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</si>
  <si>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</si>
  <si>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</si>
  <si>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</si>
  <si>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</si>
  <si>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</si>
  <si>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</si>
  <si>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</si>
  <si>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</si>
  <si>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</si>
  <si>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</si>
  <si>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</si>
  <si>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</si>
  <si>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</si>
  <si>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</si>
  <si>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</si>
  <si>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</si>
  <si>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</si>
  <si>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</si>
  <si>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</si>
  <si>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</si>
  <si>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</si>
  <si>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</si>
  <si>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</si>
  <si>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</si>
  <si>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</si>
  <si>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</si>
  <si>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</si>
  <si>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</si>
  <si>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</si>
  <si>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</si>
  <si>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</si>
  <si>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</si>
  <si>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</si>
  <si>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</si>
  <si>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</si>
  <si>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</si>
  <si>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</si>
  <si>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</si>
  <si>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</si>
  <si>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</si>
  <si>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</si>
  <si>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</si>
  <si>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</si>
  <si>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</si>
  <si>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</si>
  <si>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</si>
  <si>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</si>
  <si>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</si>
  <si>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</si>
  <si>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</si>
  <si>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</si>
  <si>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</si>
  <si>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</si>
  <si>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</si>
  <si>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</si>
  <si>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</si>
  <si>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</si>
  <si>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</si>
  <si>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</si>
  <si>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</si>
  <si>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</si>
  <si>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</si>
  <si>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</si>
  <si>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</si>
  <si>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</si>
  <si>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</si>
  <si>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</si>
  <si>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</si>
  <si>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</si>
  <si>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</si>
  <si>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</si>
  <si>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</si>
  <si>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</si>
  <si>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</si>
  <si>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</si>
  <si>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</si>
  <si>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</si>
  <si>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</si>
  <si>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</si>
  <si>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</si>
  <si>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</si>
  <si>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</si>
  <si>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</si>
  <si>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</si>
  <si>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</si>
  <si>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</si>
  <si>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</si>
  <si>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</si>
  <si>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</si>
  <si>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</si>
  <si>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</si>
  <si>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</si>
  <si>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</si>
  <si>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</si>
  <si>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</si>
  <si>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</si>
  <si>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</si>
  <si>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</si>
  <si>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</si>
  <si>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</si>
  <si>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</si>
  <si>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</si>
  <si>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</si>
  <si>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</si>
  <si>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</si>
  <si>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</si>
  <si>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</si>
  <si>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</si>
  <si>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</si>
  <si>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</si>
  <si>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</si>
  <si>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</si>
  <si>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</si>
  <si>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</si>
  <si>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</si>
  <si>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</si>
  <si>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</si>
  <si>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</si>
  <si>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</si>
  <si>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</si>
  <si>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</si>
  <si>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</si>
  <si>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</si>
  <si>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</si>
  <si>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</si>
  <si>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</si>
  <si>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</si>
  <si>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</si>
  <si>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</si>
  <si>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</si>
  <si>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</si>
  <si>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</si>
  <si>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</si>
  <si>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</si>
  <si>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</si>
  <si>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</si>
  <si>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</si>
  <si>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</si>
  <si>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</si>
  <si>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</si>
  <si>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</si>
  <si>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</si>
  <si>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</si>
  <si>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</si>
  <si>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</si>
  <si>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</si>
  <si>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</si>
  <si>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</si>
  <si>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</si>
  <si>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</si>
  <si>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</si>
  <si>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</si>
  <si>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</si>
  <si>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</si>
  <si>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</si>
  <si>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</si>
  <si>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</si>
  <si>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</si>
  <si>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</si>
  <si>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</si>
  <si>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</si>
  <si>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</si>
  <si>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</si>
  <si>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</si>
  <si>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</si>
  <si>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</si>
  <si>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</si>
  <si>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</si>
  <si>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</si>
  <si>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</si>
  <si>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</si>
  <si>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</si>
  <si>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</si>
  <si>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</si>
  <si>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</si>
  <si>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</si>
  <si>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</si>
  <si>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</si>
  <si>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</si>
  <si>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</si>
  <si>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</si>
  <si>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</si>
  <si>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</si>
  <si>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</si>
  <si>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</si>
  <si>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</si>
  <si>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</si>
  <si>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</si>
  <si>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</si>
  <si>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</si>
  <si>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</si>
  <si>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</si>
  <si>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</si>
  <si>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</si>
  <si>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</si>
  <si>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</si>
  <si>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</si>
  <si>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</si>
  <si>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</si>
  <si>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</si>
  <si>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</si>
  <si>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</si>
  <si>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</si>
  <si>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</si>
  <si>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</si>
  <si>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</si>
  <si>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</si>
  <si>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</si>
  <si>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</si>
  <si>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</si>
  <si>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</si>
  <si>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</si>
  <si>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</si>
  <si>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</si>
  <si>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</si>
  <si>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</si>
  <si>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</si>
  <si>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</si>
  <si>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</si>
  <si>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</si>
  <si>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</si>
  <si>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</si>
  <si>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</si>
  <si>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</si>
  <si>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</si>
  <si>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</si>
  <si>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</si>
  <si>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</si>
  <si>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</si>
  <si>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</si>
  <si>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</si>
  <si>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</si>
  <si>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</si>
  <si>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</si>
  <si>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</si>
  <si>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</si>
  <si>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</si>
  <si>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</si>
  <si>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</si>
  <si>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</si>
  <si>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</si>
  <si>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</si>
  <si>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</si>
  <si>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</si>
  <si>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</si>
  <si>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</si>
  <si>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</si>
  <si>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</si>
  <si>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</si>
  <si>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</si>
  <si>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</si>
  <si>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</si>
  <si>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</si>
  <si>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</si>
  <si>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</si>
  <si>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</si>
  <si>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</si>
  <si>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</si>
  <si>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</si>
  <si>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</si>
  <si>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</si>
  <si>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</si>
  <si>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</si>
  <si>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</si>
  <si>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</si>
  <si>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</si>
  <si>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</si>
  <si>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</si>
  <si>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</si>
  <si>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</si>
  <si>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</si>
  <si>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</si>
  <si>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</si>
  <si>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</si>
  <si>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</si>
  <si>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</si>
  <si>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</si>
  <si>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</si>
  <si>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</si>
  <si>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</si>
  <si>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</si>
  <si>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</si>
  <si>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</si>
  <si>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</si>
  <si>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</si>
  <si>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</si>
  <si>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</si>
  <si>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</si>
  <si>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</si>
  <si>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</si>
  <si>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</si>
  <si>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</si>
  <si>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</si>
  <si>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</si>
  <si>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</si>
  <si>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</si>
  <si>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</si>
  <si>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</si>
  <si>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</si>
  <si>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</si>
  <si>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</si>
  <si>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</si>
  <si>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</si>
  <si>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</si>
  <si>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</si>
  <si>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</si>
  <si>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</si>
  <si>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</si>
  <si>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</si>
  <si>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</si>
  <si>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</si>
  <si>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</si>
  <si>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</si>
  <si>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</si>
  <si>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</si>
  <si>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</si>
  <si>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</si>
  <si>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</si>
  <si>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</si>
  <si>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</si>
  <si>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</si>
  <si>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</si>
  <si>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</si>
  <si>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</si>
  <si>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</si>
  <si>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</si>
  <si>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</si>
  <si>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</si>
  <si>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</si>
  <si>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</si>
  <si>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</si>
  <si>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</si>
  <si>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</si>
  <si>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</si>
  <si>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</si>
  <si>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</si>
  <si>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</si>
  <si>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</si>
  <si>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</si>
  <si>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</si>
  <si>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</si>
  <si>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</si>
  <si>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</si>
  <si>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</si>
  <si>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</si>
  <si>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</si>
  <si>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</si>
  <si>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</si>
  <si>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</si>
  <si>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</si>
  <si>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</si>
  <si>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</si>
  <si>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</si>
  <si>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</si>
  <si>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</si>
  <si>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</si>
  <si>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</si>
  <si>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</si>
  <si>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</si>
  <si>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</si>
  <si>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</si>
  <si>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</si>
  <si>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</si>
  <si>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</si>
  <si>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</si>
  <si>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</si>
  <si>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</si>
  <si>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</si>
  <si>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</si>
  <si>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</si>
  <si>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</si>
  <si>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</si>
  <si>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</si>
  <si>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</si>
  <si>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</si>
  <si>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</si>
  <si>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</si>
  <si>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</si>
  <si>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</si>
  <si>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</si>
  <si>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</si>
  <si>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</si>
  <si>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</si>
  <si>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</si>
  <si>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</si>
  <si>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</si>
  <si>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</si>
  <si>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</si>
  <si>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</si>
  <si>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</si>
  <si>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</si>
  <si>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</si>
  <si>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</si>
  <si>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</si>
  <si>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</si>
  <si>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</si>
  <si>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</si>
  <si>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</si>
  <si>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</si>
  <si>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</si>
  <si>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</si>
  <si>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</si>
  <si>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</si>
  <si>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</si>
  <si>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</si>
  <si>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</si>
  <si>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</si>
  <si>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</si>
  <si>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</si>
  <si>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</si>
  <si>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</si>
  <si>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</si>
  <si>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</si>
  <si>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</si>
  <si>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</si>
  <si>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</si>
  <si>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</si>
  <si>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</si>
  <si>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</si>
  <si>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</si>
  <si>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</si>
  <si>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</si>
  <si>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</si>
  <si>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</si>
  <si>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</si>
  <si>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</si>
  <si>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</si>
  <si>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</si>
  <si>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</si>
  <si>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</si>
  <si>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</si>
  <si>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</si>
  <si>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</si>
  <si>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</si>
  <si>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</si>
  <si>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</si>
  <si>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</si>
  <si>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</si>
  <si>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</si>
  <si>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</si>
  <si>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</si>
  <si>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</si>
  <si>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</si>
  <si>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</si>
  <si>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</si>
  <si>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</si>
  <si>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</si>
  <si>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</si>
  <si>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</si>
  <si>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</si>
  <si>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</si>
  <si>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</si>
  <si>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</si>
  <si>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</si>
  <si>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</si>
  <si>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</si>
  <si>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</si>
  <si>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</si>
  <si>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</si>
  <si>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</si>
  <si>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</si>
  <si>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</si>
  <si>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</si>
  <si>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</si>
  <si>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</si>
  <si>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</si>
  <si>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</si>
  <si>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</si>
  <si>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</si>
  <si>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</si>
  <si>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</si>
  <si>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</si>
  <si>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</si>
  <si>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</si>
  <si>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</si>
  <si>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</si>
  <si>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</si>
  <si>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</si>
  <si>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</si>
  <si>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</si>
  <si>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</si>
  <si>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</si>
  <si>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</si>
  <si>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</si>
  <si>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</si>
  <si>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</si>
  <si>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</si>
  <si>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</si>
  <si>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</si>
  <si>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</si>
  <si>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</si>
  <si>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</si>
  <si>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</si>
  <si>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</si>
  <si>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</si>
  <si>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</si>
  <si>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</si>
  <si>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</si>
  <si>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</si>
  <si>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</si>
  <si>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</si>
  <si>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</si>
  <si>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</si>
  <si>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</si>
  <si>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</si>
  <si>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</si>
  <si>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</si>
  <si>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</si>
  <si>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</si>
  <si>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</si>
  <si>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</si>
  <si>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</si>
  <si>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</si>
  <si>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</si>
  <si>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</si>
  <si>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</si>
  <si>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</si>
  <si>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</si>
  <si>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</si>
  <si>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</si>
  <si>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</si>
  <si>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</si>
  <si>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</si>
  <si>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</si>
  <si>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</si>
  <si>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</si>
  <si>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</si>
  <si>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</si>
  <si>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</si>
  <si>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</si>
  <si>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</si>
  <si>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</si>
  <si>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</si>
  <si>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</si>
  <si>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</si>
  <si>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</si>
  <si>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</si>
  <si>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</si>
  <si>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</si>
  <si>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</si>
  <si>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</si>
  <si>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</si>
  <si>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</si>
  <si>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</si>
  <si>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</si>
  <si>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</si>
  <si>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</si>
  <si>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</si>
  <si>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</si>
  <si>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</si>
  <si>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</si>
  <si>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</si>
  <si>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</si>
  <si>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</si>
  <si>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</si>
  <si>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</si>
  <si>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</si>
  <si>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</si>
  <si>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</si>
  <si>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</si>
  <si>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</si>
  <si>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</si>
  <si>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</si>
  <si>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</si>
  <si>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</si>
  <si>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</si>
  <si>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</si>
  <si>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</si>
  <si>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</si>
  <si>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</si>
  <si>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</si>
  <si>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</si>
  <si>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</si>
  <si>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</si>
  <si>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</si>
  <si>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</si>
  <si>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</si>
  <si>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</si>
  <si>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</si>
  <si>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</si>
  <si>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</si>
  <si>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</si>
  <si>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</si>
  <si>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</si>
  <si>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</si>
  <si>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</si>
  <si>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</si>
  <si>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</si>
  <si>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</si>
  <si>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</si>
  <si>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</si>
  <si>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</si>
  <si>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</si>
  <si>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</si>
  <si>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</si>
  <si>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</si>
  <si>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</si>
  <si>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</si>
  <si>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</si>
  <si>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</si>
  <si>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</si>
  <si>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</si>
  <si>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</si>
  <si>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</si>
  <si>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</si>
  <si>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</si>
  <si>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</si>
  <si>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</si>
  <si>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</si>
  <si>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</si>
  <si>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</si>
  <si>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</si>
  <si>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</si>
  <si>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</si>
  <si>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</si>
  <si>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</si>
  <si>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</si>
  <si>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</si>
  <si>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</si>
  <si>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</si>
  <si>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</si>
  <si>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</si>
  <si>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</si>
  <si>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</si>
  <si>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</si>
  <si>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</si>
  <si>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</si>
  <si>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</si>
  <si>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</si>
  <si>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</si>
  <si>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</si>
  <si>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</si>
  <si>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</si>
  <si>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</si>
  <si>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</si>
  <si>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</si>
  <si>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</si>
  <si>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</si>
  <si>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</si>
  <si>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</si>
  <si>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</si>
  <si>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</si>
  <si>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</si>
  <si>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</si>
  <si>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</si>
  <si>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</si>
  <si>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</si>
  <si>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</si>
  <si>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</si>
  <si>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</si>
  <si>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</si>
  <si>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</si>
  <si>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</si>
  <si>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</si>
  <si>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</si>
  <si>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</si>
  <si>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</si>
  <si>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</si>
  <si>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</si>
  <si>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</si>
  <si>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</si>
  <si>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</si>
  <si>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</si>
  <si>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</si>
  <si>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</si>
  <si>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</si>
  <si>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</si>
  <si>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</si>
  <si>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</si>
  <si>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</si>
  <si>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</si>
  <si>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</si>
  <si>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</si>
  <si>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</si>
  <si>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</si>
  <si>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</si>
  <si>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</si>
  <si>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</si>
  <si>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</si>
  <si>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</si>
  <si>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</si>
  <si>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</si>
  <si>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</si>
  <si>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</si>
  <si>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</si>
  <si>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</si>
  <si>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</si>
  <si>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</si>
  <si>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</si>
  <si>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</si>
  <si>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</si>
  <si>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</si>
  <si>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</si>
  <si>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</si>
  <si>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</si>
  <si>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</si>
  <si>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</si>
  <si>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</si>
  <si>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</si>
  <si>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</si>
  <si>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</si>
  <si>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</si>
  <si>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</si>
  <si>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</si>
  <si>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</si>
  <si>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</si>
  <si>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</si>
  <si>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</si>
  <si>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</si>
  <si>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</si>
  <si>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</si>
  <si>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</si>
  <si>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</si>
  <si>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</si>
  <si>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</si>
  <si>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</si>
  <si>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</si>
  <si>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</si>
  <si>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</si>
  <si>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</si>
  <si>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</si>
  <si>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</si>
  <si>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</si>
  <si>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</si>
  <si>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</si>
  <si>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</si>
  <si>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</si>
  <si>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</si>
  <si>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</si>
  <si>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</si>
  <si>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</si>
  <si>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</si>
  <si>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</si>
  <si>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</si>
  <si>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</si>
  <si>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</si>
  <si>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</si>
  <si>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</si>
  <si>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</si>
  <si>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</si>
  <si>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</si>
  <si>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</si>
  <si>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</si>
  <si>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</si>
  <si>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</si>
  <si>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</si>
  <si>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</si>
  <si>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</si>
  <si>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</si>
  <si>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</si>
  <si>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</si>
  <si>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</si>
  <si>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</si>
  <si>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</si>
  <si>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</si>
  <si>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</si>
  <si>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</si>
  <si>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</si>
  <si>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</si>
  <si>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</si>
  <si>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</si>
  <si>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</si>
  <si>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</si>
  <si>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</si>
  <si>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</si>
  <si>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</si>
  <si>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</si>
  <si>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</si>
  <si>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</si>
  <si>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</si>
  <si>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</si>
  <si>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</si>
  <si>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</si>
  <si>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</si>
  <si>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</si>
  <si>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</si>
  <si>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</si>
  <si>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</si>
  <si>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</si>
  <si>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</si>
  <si>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</si>
  <si>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</si>
  <si>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</si>
  <si>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</si>
  <si>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</si>
  <si>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</si>
  <si>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</si>
  <si>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</si>
  <si>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</si>
  <si>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</si>
  <si>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</si>
  <si>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</si>
  <si>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</si>
  <si>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</si>
  <si>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</si>
  <si>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</si>
  <si>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</si>
  <si>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</si>
  <si>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</si>
  <si>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</si>
  <si>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</si>
  <si>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</si>
  <si>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</si>
  <si>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</si>
  <si>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</si>
  <si>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</si>
  <si>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</si>
  <si>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</si>
  <si>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</si>
  <si>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</si>
  <si>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</si>
  <si>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</si>
  <si>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</si>
  <si>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</si>
  <si>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</si>
  <si>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</si>
  <si>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</si>
  <si>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</si>
  <si>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</si>
  <si>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</si>
  <si>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</si>
  <si>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</si>
  <si>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</si>
  <si>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</si>
  <si>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</si>
  <si>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</si>
  <si>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</si>
  <si>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</si>
  <si>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</si>
  <si>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</si>
  <si>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</si>
  <si>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</si>
  <si>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</si>
  <si>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</si>
  <si>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</si>
  <si>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</si>
  <si>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</si>
  <si>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</si>
  <si>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</si>
  <si>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</si>
  <si>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</si>
  <si>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</si>
  <si>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</si>
  <si>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</si>
  <si>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</si>
  <si>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</si>
  <si>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</si>
  <si>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</si>
  <si>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</si>
  <si>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</si>
  <si>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</si>
  <si>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</si>
  <si>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</si>
  <si>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</si>
  <si>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</si>
  <si>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</si>
  <si>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</si>
  <si>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</si>
  <si>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</si>
  <si>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</si>
  <si>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</si>
  <si>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</si>
  <si>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</si>
  <si>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</si>
  <si>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</si>
  <si>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</si>
  <si>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</si>
  <si>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</si>
  <si>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</si>
  <si>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</si>
  <si>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</si>
  <si>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</si>
  <si>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</si>
  <si>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</si>
  <si>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</si>
  <si>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</si>
  <si>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</si>
  <si>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</si>
  <si>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</si>
  <si>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</si>
  <si>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</si>
  <si>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</si>
  <si>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</si>
  <si>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</si>
  <si>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</si>
  <si>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</si>
  <si>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</si>
  <si>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</si>
  <si>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</si>
  <si>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</si>
  <si>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</si>
  <si>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</si>
  <si>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</si>
  <si>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</si>
  <si>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</si>
  <si>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</si>
  <si>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</si>
  <si>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</si>
  <si>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</si>
  <si>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</si>
  <si>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</si>
  <si>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</si>
  <si>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</si>
  <si>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</si>
  <si>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</si>
  <si>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</si>
  <si>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</si>
  <si>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</si>
  <si>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</si>
  <si>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</si>
  <si>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</si>
  <si>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</si>
  <si>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</si>
  <si>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</si>
  <si>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</si>
  <si>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</si>
  <si>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</si>
  <si>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</si>
  <si>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</si>
  <si>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</si>
  <si>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</si>
  <si>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</si>
  <si>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</si>
  <si>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</si>
  <si>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</si>
  <si>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</si>
  <si>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</si>
  <si>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</si>
  <si>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</si>
  <si>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</si>
  <si>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</si>
  <si>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</si>
  <si>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</si>
  <si>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</si>
  <si>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</si>
  <si>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</si>
  <si>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</si>
  <si>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</si>
  <si>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</si>
  <si>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</si>
  <si>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</si>
  <si>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</si>
  <si>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</si>
  <si>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</si>
  <si>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</si>
  <si>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</si>
  <si>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</si>
  <si>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</si>
  <si>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</si>
  <si>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</si>
  <si>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</si>
  <si>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</si>
  <si>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</si>
  <si>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</si>
  <si>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</si>
  <si>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</si>
  <si>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</si>
  <si>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</si>
  <si>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</si>
  <si>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</si>
  <si>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</si>
  <si>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</si>
  <si>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</si>
  <si>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</si>
  <si>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</si>
  <si>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</si>
  <si>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</si>
  <si>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</si>
  <si>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</si>
  <si>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</si>
  <si>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</si>
  <si>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</si>
  <si>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</si>
  <si>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</si>
  <si>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</si>
  <si>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</si>
  <si>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</si>
  <si>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</si>
  <si>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</si>
  <si>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</si>
  <si>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</si>
  <si>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</si>
  <si>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</si>
  <si>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</si>
  <si>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</si>
  <si>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</si>
  <si>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</si>
  <si>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</si>
  <si>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</si>
  <si>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</si>
  <si>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</si>
  <si>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</si>
  <si>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</si>
  <si>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</si>
  <si>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</si>
  <si>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</si>
  <si>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</si>
  <si>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</si>
  <si>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</si>
  <si>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</si>
  <si>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</si>
  <si>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</si>
  <si>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</si>
  <si>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</si>
  <si>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</si>
  <si>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</si>
  <si>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</si>
  <si>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</si>
  <si>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</si>
  <si>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</si>
  <si>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</si>
  <si>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</si>
  <si>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</si>
  <si>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</si>
  <si>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</si>
  <si>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</si>
  <si>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</si>
  <si>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</si>
  <si>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</si>
  <si>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</si>
  <si>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</si>
  <si>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</si>
  <si>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</si>
  <si>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</si>
  <si>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</si>
  <si>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</si>
  <si>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</si>
  <si>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</si>
  <si>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</si>
  <si>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</si>
  <si>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</si>
  <si>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</si>
  <si>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</si>
  <si>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</si>
  <si>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</si>
  <si>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</si>
  <si>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</si>
  <si>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</si>
  <si>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</si>
  <si>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</si>
  <si>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</si>
  <si>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</si>
  <si>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</si>
  <si>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</si>
  <si>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</si>
  <si>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</si>
  <si>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</si>
  <si>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</si>
  <si>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</si>
  <si>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</si>
  <si>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</si>
  <si>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</si>
  <si>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</si>
  <si>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</si>
  <si>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</si>
  <si>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</si>
  <si>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</si>
  <si>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</si>
  <si>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</si>
  <si>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</si>
  <si>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</si>
  <si>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</si>
  <si>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</si>
  <si>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</si>
  <si>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</si>
  <si>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</si>
  <si>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</si>
  <si>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</si>
  <si>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</si>
  <si>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</si>
  <si>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</si>
  <si>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</si>
  <si>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</si>
  <si>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</si>
  <si>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</si>
  <si>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</si>
  <si>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</si>
  <si>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</si>
  <si>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</si>
  <si>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</si>
  <si>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</si>
  <si>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</si>
  <si>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</si>
  <si>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</si>
  <si>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</si>
  <si>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</si>
  <si>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</si>
  <si>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</si>
  <si>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</si>
  <si>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</si>
  <si>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</si>
  <si>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</si>
  <si>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</si>
  <si>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</si>
  <si>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</si>
  <si>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</si>
  <si>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</si>
  <si>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</si>
  <si>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</si>
  <si>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</si>
  <si>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</si>
  <si>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</si>
  <si>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</si>
  <si>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</si>
  <si>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</si>
  <si>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</si>
  <si>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</si>
  <si>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</si>
  <si>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</si>
  <si>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</si>
  <si>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</si>
  <si>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</si>
  <si>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</si>
  <si>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</si>
  <si>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</si>
  <si>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</si>
  <si>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</si>
  <si>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</si>
  <si>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</si>
  <si>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</si>
  <si>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</si>
  <si>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</si>
  <si>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</si>
  <si>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</si>
  <si>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</si>
  <si>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</si>
  <si>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</si>
  <si>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</si>
  <si>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</si>
  <si>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</si>
  <si>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</si>
  <si>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</si>
  <si>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</si>
  <si>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</si>
  <si>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</si>
  <si>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</si>
  <si>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</si>
  <si>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</si>
  <si>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</si>
  <si>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</si>
  <si>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</si>
  <si>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</si>
  <si>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</si>
  <si>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</si>
  <si>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</si>
  <si>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</si>
  <si>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</si>
  <si>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</si>
  <si>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</si>
  <si>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</si>
  <si>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</si>
  <si>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</si>
  <si>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</si>
  <si>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</si>
  <si>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</si>
  <si>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</si>
  <si>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</si>
  <si>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</si>
  <si>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</si>
  <si>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</si>
  <si>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</si>
  <si>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</si>
  <si>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</si>
  <si>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</si>
  <si>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</si>
  <si>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</si>
  <si>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</si>
  <si>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</si>
  <si>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</si>
  <si>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</si>
  <si>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</si>
  <si>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</si>
  <si>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</si>
  <si>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</si>
  <si>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</si>
  <si>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</si>
  <si>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</si>
  <si>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</si>
  <si>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</si>
  <si>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</si>
  <si>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</si>
  <si>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</si>
  <si>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</si>
  <si>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</si>
  <si>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</si>
  <si>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</si>
  <si>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</si>
  <si>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</si>
  <si>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</si>
  <si>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</si>
  <si>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</si>
  <si>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</si>
  <si>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</si>
  <si>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</si>
  <si>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</si>
  <si>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</si>
  <si>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</si>
  <si>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</si>
  <si>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</si>
  <si>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</si>
  <si>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</si>
  <si>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</si>
  <si>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</si>
  <si>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</si>
  <si>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</si>
  <si>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</si>
  <si>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</si>
  <si>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</si>
  <si>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</si>
  <si>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</si>
  <si>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</si>
  <si>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</si>
  <si>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</si>
  <si>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</si>
  <si>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</si>
  <si>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</si>
  <si>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</si>
  <si>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</si>
  <si>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</si>
  <si>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</si>
  <si>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</si>
  <si>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</si>
  <si>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</si>
  <si>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</si>
  <si>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</si>
  <si>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</si>
  <si>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</si>
  <si>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</si>
  <si>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</si>
  <si>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</si>
  <si>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</si>
  <si>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</si>
  <si>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</si>
  <si>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</si>
  <si>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</si>
  <si>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</si>
  <si>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</si>
  <si>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</si>
  <si>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</si>
  <si>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</si>
  <si>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</si>
  <si>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</si>
  <si>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</si>
  <si>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</si>
  <si>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</si>
  <si>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</si>
  <si>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</si>
  <si>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</si>
  <si>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</si>
  <si>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</si>
  <si>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</si>
  <si>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</si>
  <si>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</si>
  <si>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</si>
  <si>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</si>
  <si>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</si>
  <si>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</si>
  <si>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</si>
  <si>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</si>
  <si>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</si>
  <si>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</si>
  <si>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</si>
  <si>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</si>
  <si>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</si>
  <si>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</si>
  <si>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</si>
  <si>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</si>
  <si>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</si>
  <si>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</si>
  <si>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</si>
  <si>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</si>
  <si>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</si>
  <si>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</si>
  <si>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</si>
  <si>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</si>
  <si>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</si>
  <si>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</si>
  <si>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</si>
  <si>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</si>
  <si>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</si>
  <si>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</si>
  <si>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</si>
  <si>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</si>
  <si>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</si>
  <si>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</si>
  <si>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</si>
  <si>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</si>
  <si>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</si>
  <si>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</si>
  <si>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</si>
  <si>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</si>
  <si>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</si>
  <si>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</si>
  <si>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</si>
  <si>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</si>
  <si>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</si>
  <si>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</si>
  <si>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</si>
  <si>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</si>
  <si>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</si>
  <si>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</si>
  <si>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</si>
  <si>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</si>
  <si>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</si>
  <si>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</si>
  <si>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</si>
  <si>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</si>
  <si>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</si>
  <si>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</si>
  <si>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</si>
  <si>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</si>
  <si>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</si>
  <si>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</si>
  <si>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</si>
  <si>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</si>
  <si>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</si>
  <si>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</si>
  <si>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</si>
  <si>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</si>
  <si>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</si>
  <si>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</si>
  <si>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</si>
  <si>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</si>
  <si>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</si>
  <si>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</si>
  <si>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</si>
  <si>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</si>
  <si>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</si>
  <si>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</si>
  <si>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</si>
  <si>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</si>
  <si>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</si>
  <si>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</si>
  <si>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</si>
  <si>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</si>
  <si>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</si>
  <si>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</si>
  <si>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</si>
  <si>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</si>
  <si>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</si>
  <si>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</si>
  <si>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</si>
  <si>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</si>
  <si>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</si>
  <si>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</si>
  <si>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</si>
  <si>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</si>
  <si>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</si>
  <si>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</si>
  <si>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</si>
  <si>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</si>
  <si>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</si>
  <si>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</si>
  <si>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</si>
  <si>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</si>
  <si>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</si>
  <si>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</si>
  <si>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</si>
  <si>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</si>
  <si>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</si>
  <si>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</si>
  <si>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</si>
  <si>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</si>
  <si>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</si>
  <si>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</si>
  <si>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</si>
  <si>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</si>
  <si>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</si>
  <si>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</si>
  <si>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</si>
  <si>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</si>
  <si>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</si>
  <si>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</si>
  <si>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</si>
  <si>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</si>
  <si>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</si>
  <si>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</si>
  <si>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</si>
  <si>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</si>
  <si>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</si>
  <si>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</si>
  <si>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</si>
  <si>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</si>
  <si>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</si>
  <si>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</si>
  <si>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</si>
  <si>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</si>
  <si>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</si>
  <si>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</si>
  <si>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</si>
  <si>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</si>
  <si>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</si>
  <si>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</si>
  <si>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</si>
  <si>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</si>
  <si>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</si>
  <si>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</si>
  <si>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</si>
  <si>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</si>
  <si>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</si>
  <si>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</si>
  <si>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</si>
  <si>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</si>
  <si>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</si>
  <si>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</si>
  <si>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</si>
  <si>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</si>
  <si>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</si>
  <si>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</si>
  <si>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</si>
  <si>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</si>
  <si>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</si>
  <si>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</si>
  <si>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</si>
  <si>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</si>
  <si>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</si>
  <si>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</si>
  <si>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</si>
  <si>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</si>
  <si>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</si>
  <si>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</si>
  <si>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</si>
  <si>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</si>
  <si>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</si>
  <si>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</si>
  <si>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</si>
  <si>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</si>
  <si>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</si>
  <si>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</si>
  <si>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</si>
  <si>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</si>
  <si>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</si>
  <si>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</si>
  <si>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</si>
  <si>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</si>
  <si>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</si>
  <si>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</si>
  <si>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</si>
  <si>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</si>
  <si>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</si>
  <si>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</si>
  <si>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</si>
  <si>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</si>
  <si>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</si>
  <si>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</si>
  <si>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</si>
  <si>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</si>
  <si>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</si>
  <si>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</si>
  <si>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</si>
  <si>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</si>
  <si>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</si>
  <si>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</si>
  <si>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</si>
  <si>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</si>
  <si>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</si>
  <si>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</si>
  <si>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</si>
  <si>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</si>
  <si>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</si>
  <si>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</si>
  <si>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</si>
  <si>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</si>
  <si>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</si>
  <si>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</si>
  <si>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</si>
  <si>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</si>
  <si>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</si>
  <si>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</si>
  <si>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</si>
  <si>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</si>
  <si>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</si>
  <si>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</si>
  <si>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</si>
  <si>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</si>
  <si>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</si>
  <si>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</si>
  <si>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</si>
  <si>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</si>
  <si>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</si>
  <si>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</si>
  <si>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</si>
  <si>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</si>
  <si>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</si>
  <si>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</si>
  <si>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</si>
  <si>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</si>
  <si>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</si>
  <si>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</si>
  <si>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</si>
  <si>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</si>
  <si>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</si>
  <si>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</si>
  <si>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</si>
  <si>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</si>
  <si>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</si>
  <si>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</si>
  <si>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</si>
  <si>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</si>
  <si>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</si>
  <si>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</si>
  <si>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</si>
  <si>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</si>
  <si>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</si>
  <si>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</si>
  <si>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</si>
  <si>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</si>
  <si>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</si>
  <si>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</si>
  <si>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</si>
  <si>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</si>
  <si>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</si>
  <si>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</si>
  <si>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</si>
  <si>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</si>
  <si>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</si>
  <si>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</si>
  <si>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</si>
  <si>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</si>
  <si>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</si>
  <si>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</si>
  <si>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</si>
  <si>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</si>
  <si>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</si>
  <si>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</si>
  <si>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</si>
  <si>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</si>
  <si>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</si>
  <si>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</si>
  <si>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</si>
  <si>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</si>
  <si>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</si>
  <si>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</si>
  <si>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</si>
  <si>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</si>
  <si>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</si>
  <si>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</si>
  <si>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</si>
  <si>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</si>
  <si>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</si>
  <si>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</si>
  <si>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</si>
  <si>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</si>
  <si>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</si>
  <si>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</si>
  <si>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</si>
  <si>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</si>
  <si>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</si>
  <si>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</si>
  <si>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</si>
  <si>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</si>
  <si>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</si>
  <si>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</si>
  <si>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</si>
  <si>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</si>
  <si>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</si>
  <si>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</si>
  <si>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</si>
  <si>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</si>
  <si>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</si>
  <si>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</si>
  <si>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</si>
  <si>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</si>
  <si>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</si>
  <si>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</si>
  <si>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</si>
  <si>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</si>
  <si>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</si>
  <si>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</si>
  <si>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</si>
  <si>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</si>
  <si>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</si>
  <si>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</si>
  <si>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</si>
  <si>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</si>
  <si>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</si>
  <si>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</si>
  <si>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</si>
  <si>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</si>
  <si>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</si>
  <si>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</si>
  <si>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</si>
  <si>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</si>
  <si>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</si>
  <si>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</si>
  <si>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</si>
  <si>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</si>
  <si>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</si>
  <si>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</si>
  <si>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</si>
  <si>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</si>
  <si>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</si>
  <si>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</si>
  <si>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</si>
  <si>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</si>
  <si>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</si>
  <si>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</si>
  <si>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</si>
  <si>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</si>
  <si>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</si>
  <si>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</si>
  <si>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</si>
  <si>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</si>
  <si>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</si>
  <si>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</si>
  <si>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</si>
  <si>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</si>
  <si>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</si>
  <si>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</si>
  <si>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</si>
  <si>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</si>
  <si>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</si>
  <si>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</si>
  <si>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</si>
  <si>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</si>
  <si>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</si>
  <si>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</si>
  <si>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</si>
  <si>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</si>
  <si>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</si>
  <si>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</si>
  <si>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</si>
  <si>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</si>
  <si>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</si>
  <si>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</si>
  <si>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</si>
  <si>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</si>
  <si>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</si>
  <si>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</si>
  <si>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</si>
  <si>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</si>
  <si>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</si>
  <si>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</si>
  <si>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</si>
  <si>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</si>
  <si>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</si>
  <si>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</si>
  <si>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</si>
  <si>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</si>
  <si>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</si>
  <si>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</si>
  <si>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</si>
  <si>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</si>
  <si>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</si>
  <si>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</si>
  <si>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</si>
  <si>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</si>
  <si>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</si>
  <si>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</si>
  <si>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</si>
  <si>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</si>
  <si>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</si>
  <si>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</si>
  <si>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</si>
  <si>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</si>
  <si>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</si>
  <si>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</si>
  <si>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</si>
  <si>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</si>
  <si>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</si>
  <si>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</si>
  <si>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</si>
  <si>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</si>
  <si>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</si>
  <si>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</si>
  <si>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</si>
  <si>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</si>
  <si>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</si>
  <si>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</si>
  <si>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</si>
  <si>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</si>
  <si>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</si>
  <si>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</si>
  <si>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</si>
  <si>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</si>
  <si>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</si>
  <si>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</si>
  <si>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</si>
  <si>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</si>
  <si>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</si>
  <si>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</si>
  <si>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</si>
  <si>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</si>
  <si>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</si>
  <si>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</si>
  <si>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</si>
  <si>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</si>
  <si>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</si>
  <si>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</si>
  <si>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</si>
  <si>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</si>
  <si>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</si>
  <si>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</si>
  <si>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</si>
  <si>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</si>
  <si>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</si>
  <si>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</si>
  <si>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</si>
  <si>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</si>
  <si>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</si>
  <si>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</si>
  <si>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</si>
  <si>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</si>
  <si>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</si>
  <si>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</si>
  <si>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</si>
  <si>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</si>
  <si>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</si>
  <si>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</si>
  <si>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</si>
  <si>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</si>
  <si>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</si>
  <si>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</si>
  <si>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</si>
  <si>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</si>
  <si>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</si>
  <si>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</si>
  <si>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</si>
  <si>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</si>
  <si>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</si>
  <si>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</si>
  <si>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</si>
  <si>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</si>
  <si>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</si>
  <si>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</si>
  <si>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</si>
  <si>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</si>
  <si>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</si>
  <si>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</si>
  <si>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</si>
  <si>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</si>
  <si>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</si>
  <si>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</si>
  <si>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</si>
  <si>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</si>
  <si>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</si>
  <si>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</si>
  <si>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</si>
  <si>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</si>
  <si>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</si>
  <si>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</si>
  <si>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</si>
  <si>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</si>
  <si>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</si>
  <si>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</si>
  <si>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</si>
  <si>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</si>
  <si>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</si>
  <si>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</si>
  <si>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</si>
  <si>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</si>
  <si>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</si>
  <si>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</si>
  <si>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</si>
  <si>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</si>
  <si>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</si>
  <si>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</si>
  <si>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</si>
  <si>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</si>
  <si>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</si>
  <si>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</si>
  <si>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</si>
  <si>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</si>
  <si>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</si>
  <si>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</si>
  <si>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</si>
  <si>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</si>
  <si>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</si>
  <si>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</si>
  <si>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</si>
  <si>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</si>
  <si>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</si>
  <si>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</si>
  <si>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</si>
  <si>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</si>
  <si>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</si>
  <si>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</si>
  <si>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</si>
  <si>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</si>
  <si>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</si>
  <si>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</si>
  <si>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</si>
  <si>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</si>
  <si>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</si>
  <si>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</si>
  <si>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</si>
  <si>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</si>
  <si>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</si>
  <si>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</si>
  <si>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</si>
  <si>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</si>
  <si>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</si>
  <si>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</si>
  <si>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</si>
  <si>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</si>
  <si>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</si>
  <si>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</si>
  <si>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</si>
  <si>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</si>
  <si>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</si>
  <si>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</si>
  <si>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</si>
  <si>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</si>
  <si>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</si>
  <si>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</si>
  <si>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</si>
  <si>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</si>
  <si>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</si>
  <si>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</si>
  <si>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</si>
  <si>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</si>
  <si>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</si>
  <si>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</si>
  <si>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</si>
  <si>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</si>
  <si>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</si>
  <si>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</si>
  <si>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</si>
  <si>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</si>
  <si>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</si>
  <si>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</si>
  <si>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</si>
  <si>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</si>
  <si>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</si>
  <si>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</si>
  <si>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</si>
  <si>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</si>
  <si>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</si>
  <si>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</si>
  <si>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</si>
  <si>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</si>
  <si>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</si>
  <si>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</si>
  <si>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</si>
  <si>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</si>
  <si>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</si>
  <si>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</si>
  <si>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</si>
  <si>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</si>
  <si>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</si>
  <si>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</si>
  <si>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</si>
  <si>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</si>
  <si>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</si>
  <si>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</si>
  <si>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</si>
  <si>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</si>
  <si>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</si>
  <si>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</si>
  <si>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</si>
  <si>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</si>
  <si>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</si>
  <si>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</si>
  <si>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</si>
  <si>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</si>
  <si>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</si>
  <si>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</si>
  <si>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</si>
  <si>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</si>
  <si>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</si>
  <si>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</si>
  <si>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</si>
  <si>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</si>
  <si>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</si>
  <si>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</si>
  <si>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</si>
  <si>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</si>
  <si>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</si>
  <si>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</si>
  <si>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</si>
  <si>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</si>
  <si>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</si>
  <si>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</si>
  <si>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</si>
  <si>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</si>
  <si>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</si>
  <si>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</si>
  <si>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</si>
  <si>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</si>
  <si>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</si>
  <si>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</si>
  <si>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</si>
  <si>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</si>
  <si>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</si>
  <si>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</si>
  <si>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</si>
  <si>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</si>
  <si>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</si>
  <si>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</si>
  <si>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</si>
  <si>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</si>
  <si>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</si>
  <si>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</si>
  <si>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</si>
  <si>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</si>
  <si>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</si>
  <si>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</si>
  <si>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</si>
  <si>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</si>
  <si>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</si>
  <si>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</si>
  <si>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</si>
  <si>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</si>
  <si>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</si>
  <si>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</si>
  <si>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</si>
  <si>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</si>
  <si>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</si>
  <si>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</si>
  <si>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</si>
  <si>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</si>
  <si>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</si>
  <si>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</si>
  <si>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</si>
  <si>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</si>
  <si>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</si>
  <si>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</si>
  <si>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</si>
  <si>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</si>
  <si>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</si>
  <si>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</si>
  <si>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</si>
  <si>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</si>
  <si>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</si>
  <si>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</si>
  <si>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</si>
  <si>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</si>
  <si>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</si>
  <si>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</si>
  <si>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</si>
  <si>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</si>
  <si>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</si>
  <si>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</si>
  <si>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</si>
  <si>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</si>
  <si>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</si>
  <si>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</si>
  <si>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</si>
  <si>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</si>
  <si>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</si>
  <si>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</si>
  <si>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</si>
  <si>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</si>
  <si>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</si>
  <si>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</si>
  <si>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</si>
  <si>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</si>
  <si>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</si>
  <si>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</si>
  <si>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</si>
  <si>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</si>
  <si>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</si>
  <si>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</si>
  <si>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</si>
  <si>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</si>
  <si>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</si>
  <si>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</si>
  <si>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</si>
  <si>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</si>
  <si>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</si>
  <si>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</si>
  <si>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</si>
  <si>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</si>
  <si>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</si>
  <si>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</si>
  <si>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</si>
  <si>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</si>
  <si>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</si>
  <si>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</si>
  <si>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</si>
  <si>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</si>
  <si>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</si>
  <si>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</si>
  <si>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</si>
  <si>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</si>
  <si>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</si>
  <si>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</si>
  <si>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</si>
  <si>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</si>
  <si>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</si>
  <si>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</si>
  <si>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</si>
  <si>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</si>
  <si>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</si>
  <si>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</si>
  <si>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</si>
  <si>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</si>
  <si>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</si>
  <si>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</si>
  <si>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</si>
  <si>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</si>
  <si>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</si>
  <si>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</si>
  <si>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</si>
  <si>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</si>
  <si>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</si>
  <si>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</si>
  <si>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</si>
  <si>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</si>
  <si>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</si>
  <si>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</si>
  <si>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</si>
  <si>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</si>
  <si>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</si>
  <si>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</si>
  <si>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</si>
  <si>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</si>
  <si>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</si>
  <si>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</si>
  <si>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</si>
  <si>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</si>
  <si>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</si>
  <si>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</si>
  <si>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</si>
  <si>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</si>
  <si>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</si>
  <si>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</si>
  <si>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</si>
  <si>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</si>
  <si>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</si>
  <si>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</si>
  <si>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</si>
  <si>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</si>
  <si>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</si>
  <si>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</si>
  <si>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</si>
  <si>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</si>
  <si>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</si>
  <si>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</si>
  <si>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</si>
  <si>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</si>
  <si>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</si>
  <si>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</si>
  <si>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</si>
  <si>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</si>
  <si>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</si>
  <si>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</si>
  <si>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</si>
  <si>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</si>
  <si>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</si>
  <si>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</si>
  <si>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</si>
  <si>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</si>
  <si>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</si>
  <si>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</si>
  <si>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</si>
  <si>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</si>
  <si>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</si>
  <si>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</si>
  <si>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</si>
  <si>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</si>
  <si>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</si>
  <si>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</si>
  <si>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</si>
  <si>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</si>
  <si>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</si>
  <si>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</si>
  <si>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</si>
  <si>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</si>
  <si>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</si>
  <si>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</si>
  <si>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</si>
  <si>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</si>
  <si>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</si>
  <si>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</si>
  <si>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</si>
  <si>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</si>
  <si>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</si>
  <si>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</si>
  <si>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</si>
  <si>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</si>
  <si>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</si>
  <si>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</si>
  <si>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</si>
  <si>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</si>
  <si>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</si>
  <si>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</si>
  <si>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</si>
  <si>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</si>
  <si>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</si>
  <si>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</si>
  <si>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</si>
  <si>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</si>
  <si>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</si>
  <si>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</si>
  <si>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</si>
  <si>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</si>
  <si>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</si>
  <si>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</si>
  <si>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</si>
  <si>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</si>
  <si>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</si>
  <si>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</si>
  <si>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</si>
  <si>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</si>
  <si>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</si>
  <si>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</si>
  <si>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</si>
  <si>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</si>
  <si>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</si>
  <si>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</si>
  <si>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</si>
  <si>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</si>
  <si>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</si>
  <si>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</si>
  <si>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</si>
  <si>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</si>
  <si>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</si>
  <si>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</si>
  <si>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</si>
  <si>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</si>
  <si>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</si>
  <si>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</si>
  <si>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</si>
  <si>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</si>
  <si>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</si>
  <si>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</si>
  <si>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</si>
  <si>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</si>
  <si>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</si>
  <si>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</si>
  <si>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</si>
  <si>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</si>
  <si>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</si>
  <si>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</si>
  <si>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</si>
  <si>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</si>
  <si>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</si>
  <si>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</si>
  <si>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</si>
  <si>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</si>
  <si>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</si>
  <si>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</si>
  <si>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</si>
  <si>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</si>
  <si>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</si>
  <si>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</si>
  <si>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</si>
  <si>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</si>
  <si>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</si>
  <si>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</si>
  <si>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</si>
  <si>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</si>
  <si>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</si>
  <si>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</si>
  <si>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</si>
  <si>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</si>
  <si>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</si>
  <si>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</si>
  <si>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</si>
  <si>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</si>
  <si>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</si>
  <si>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</si>
  <si>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</si>
  <si>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</si>
  <si>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</si>
  <si>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</si>
  <si>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</si>
  <si>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</si>
  <si>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</si>
  <si>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</si>
  <si>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</si>
  <si>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</si>
  <si>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</si>
  <si>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</si>
  <si>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</si>
  <si>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</si>
  <si>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</si>
  <si>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</si>
  <si>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</si>
  <si>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</si>
  <si>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</si>
  <si>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</si>
  <si>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</si>
  <si>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</si>
  <si>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</si>
  <si>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</si>
  <si>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</si>
  <si>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</si>
  <si>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</si>
  <si>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</si>
  <si>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</si>
  <si>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</si>
  <si>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</si>
  <si>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</si>
  <si>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</si>
  <si>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</si>
  <si>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</si>
  <si>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</si>
  <si>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</si>
  <si>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</si>
  <si>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</si>
  <si>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</si>
  <si>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</si>
  <si>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</si>
  <si>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</si>
  <si>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</si>
  <si>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</si>
  <si>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</si>
  <si>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</si>
  <si>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</si>
  <si>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</si>
  <si>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</si>
  <si>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</si>
  <si>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</si>
  <si>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</si>
  <si>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</si>
  <si>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</si>
  <si>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</si>
  <si>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</si>
  <si>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</si>
  <si>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</si>
  <si>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</si>
  <si>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</si>
  <si>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</si>
  <si>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</si>
  <si>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</si>
  <si>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</si>
  <si>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</si>
  <si>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</si>
  <si>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</si>
  <si>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</si>
  <si>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</si>
  <si>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</si>
  <si>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</si>
  <si>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</si>
  <si>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</si>
  <si>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</si>
  <si>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</si>
  <si>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</si>
  <si>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</si>
  <si>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</si>
  <si>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</si>
  <si>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</si>
  <si>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</si>
  <si>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</si>
  <si>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</si>
  <si>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</si>
  <si>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</si>
  <si>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</si>
  <si>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</si>
  <si>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</si>
  <si>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</si>
  <si>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</si>
  <si>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</si>
  <si>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</si>
  <si>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</si>
  <si>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</si>
  <si>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</si>
  <si>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</si>
  <si>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</si>
  <si>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</si>
  <si>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</si>
  <si>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</si>
  <si>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</si>
  <si>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</si>
  <si>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</si>
  <si>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</si>
  <si>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</si>
  <si>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</si>
  <si>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</si>
  <si>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</si>
  <si>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</si>
  <si>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</si>
  <si>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</si>
  <si>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</si>
  <si>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</si>
  <si>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</si>
  <si>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</si>
  <si>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</si>
  <si>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</si>
  <si>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</si>
  <si>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</si>
  <si>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</si>
  <si>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</si>
  <si>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</si>
  <si>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</si>
  <si>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</si>
  <si>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</si>
  <si>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</si>
  <si>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</si>
  <si>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</si>
  <si>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</si>
  <si>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</si>
  <si>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</si>
  <si>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</si>
  <si>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</si>
  <si>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</si>
  <si>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</si>
  <si>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</si>
  <si>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</si>
  <si>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</si>
  <si>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</si>
  <si>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</si>
  <si>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</si>
  <si>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</si>
  <si>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</si>
  <si>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</si>
  <si>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</si>
  <si>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</si>
  <si>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</si>
  <si>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</si>
  <si>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</si>
  <si>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</si>
  <si>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</si>
  <si>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</si>
  <si>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</si>
  <si>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</si>
  <si>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</si>
  <si>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</si>
  <si>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</si>
  <si>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</si>
  <si>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</si>
  <si>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</si>
  <si>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</si>
  <si>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</si>
  <si>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</si>
  <si>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</si>
  <si>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</si>
  <si>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</si>
  <si>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</si>
  <si>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</si>
  <si>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</si>
  <si>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</si>
  <si>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</si>
  <si>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</si>
  <si>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</si>
  <si>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</si>
  <si>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</si>
  <si>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</si>
  <si>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</si>
  <si>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</si>
  <si>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</si>
  <si>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</si>
  <si>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</si>
  <si>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</si>
  <si>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</si>
  <si>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</si>
  <si>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</si>
  <si>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</si>
  <si>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</si>
  <si>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</si>
  <si>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</si>
  <si>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</si>
  <si>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</si>
  <si>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</si>
  <si>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</si>
  <si>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</si>
  <si>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</si>
  <si>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</si>
  <si>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</si>
  <si>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</si>
  <si>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</si>
  <si>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</si>
  <si>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</si>
  <si>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</si>
  <si>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</si>
  <si>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</si>
  <si>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</si>
  <si>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</si>
  <si>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</si>
  <si>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</si>
  <si>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</si>
  <si>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</si>
  <si>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</si>
  <si>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</si>
  <si>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</si>
  <si>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</si>
  <si>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</si>
  <si>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</si>
  <si>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</si>
  <si>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</si>
  <si>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</si>
  <si>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</si>
  <si>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</si>
  <si>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</si>
  <si>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</si>
  <si>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</si>
  <si>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</si>
  <si>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</si>
  <si>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</si>
  <si>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</si>
  <si>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</si>
  <si>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</si>
  <si>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</si>
  <si>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</si>
  <si>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</si>
  <si>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</si>
  <si>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</si>
  <si>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</si>
  <si>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</si>
  <si>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</si>
  <si>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</si>
  <si>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</si>
  <si>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</si>
  <si>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</si>
  <si>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</si>
  <si>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</si>
  <si>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</si>
  <si>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</si>
  <si>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</si>
  <si>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</si>
  <si>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</si>
  <si>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</si>
  <si>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</si>
  <si>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</si>
  <si>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</si>
  <si>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</si>
  <si>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</si>
  <si>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</si>
  <si>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</si>
  <si>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</si>
  <si>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</si>
  <si>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</si>
  <si>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</si>
  <si>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</si>
  <si>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</si>
  <si>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</si>
  <si>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</si>
  <si>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</si>
  <si>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</si>
  <si>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</si>
  <si>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</si>
  <si>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</si>
  <si>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</si>
  <si>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</si>
  <si>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</si>
  <si>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</si>
  <si>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</si>
  <si>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</si>
  <si>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</si>
  <si>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</si>
  <si>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</si>
  <si>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</si>
  <si>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</si>
  <si>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</si>
  <si>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</si>
  <si>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</si>
  <si>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</si>
  <si>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</si>
  <si>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</si>
  <si>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</si>
  <si>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</si>
  <si>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</si>
  <si>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</si>
  <si>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</si>
  <si>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</si>
  <si>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</si>
  <si>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</si>
  <si>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</si>
  <si>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</si>
  <si>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</si>
  <si>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</si>
  <si>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</si>
  <si>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</si>
  <si>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</si>
  <si>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</si>
  <si>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</si>
  <si>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</si>
  <si>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</si>
  <si>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</si>
  <si>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</si>
  <si>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</si>
  <si>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</si>
  <si>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</si>
  <si>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</si>
  <si>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</si>
  <si>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</si>
  <si>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</si>
  <si>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</si>
  <si>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</si>
  <si>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</si>
  <si>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</si>
  <si>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</si>
  <si>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</si>
  <si>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</si>
  <si>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</si>
  <si>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</si>
  <si>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</si>
  <si>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</si>
  <si>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</si>
  <si>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</si>
  <si>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</si>
  <si>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</si>
  <si>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</si>
  <si>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</si>
  <si>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</si>
  <si>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</si>
  <si>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</si>
  <si>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</si>
  <si>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</si>
  <si>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</si>
  <si>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</si>
  <si>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</si>
  <si>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</si>
  <si>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</si>
  <si>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</si>
  <si>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</si>
  <si>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</si>
  <si>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</si>
  <si>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</si>
  <si>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</si>
  <si>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</si>
  <si>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</si>
  <si>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</si>
  <si>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</si>
  <si>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</si>
  <si>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</si>
  <si>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</si>
  <si>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</si>
  <si>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</si>
  <si>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</si>
  <si>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</si>
  <si>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</si>
  <si>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</si>
  <si>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</si>
  <si>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</si>
  <si>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</si>
  <si>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</si>
  <si>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</si>
  <si>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</si>
  <si>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</si>
  <si>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</si>
  <si>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</si>
  <si>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</si>
  <si>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</si>
  <si>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</si>
  <si>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</si>
  <si>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</si>
  <si>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</si>
  <si>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</si>
  <si>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</si>
  <si>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</si>
  <si>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</si>
  <si>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</si>
  <si>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</si>
  <si>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</si>
  <si>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</si>
  <si>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</si>
  <si>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</si>
  <si>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</si>
  <si>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</si>
  <si>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</si>
  <si>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</si>
  <si>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</si>
  <si>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</si>
  <si>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</si>
  <si>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</si>
  <si>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</si>
  <si>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</si>
  <si>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</si>
  <si>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</si>
  <si>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</si>
  <si>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</si>
  <si>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</si>
  <si>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</si>
  <si>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</si>
  <si>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</si>
  <si>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</si>
  <si>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</si>
  <si>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</si>
  <si>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</si>
  <si>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</si>
  <si>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</si>
  <si>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</si>
  <si>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</si>
  <si>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</si>
  <si>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</si>
  <si>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</si>
  <si>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</si>
  <si>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</si>
  <si>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</si>
  <si>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</si>
  <si>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</si>
  <si>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</si>
  <si>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</si>
  <si>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</si>
  <si>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</si>
  <si>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</si>
  <si>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</si>
  <si>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</si>
  <si>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</si>
  <si>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</si>
  <si>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</si>
  <si>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</si>
  <si>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</si>
  <si>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</si>
  <si>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</si>
  <si>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</si>
  <si>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</si>
  <si>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</si>
  <si>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</si>
  <si>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</si>
  <si>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</si>
  <si>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</si>
  <si>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</si>
  <si>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</si>
  <si>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</si>
  <si>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</si>
  <si>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</si>
  <si>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</si>
  <si>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</si>
  <si>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</si>
  <si>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</si>
  <si>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</si>
  <si>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</si>
  <si>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</si>
  <si>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</si>
  <si>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</si>
  <si>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</si>
  <si>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</si>
  <si>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</si>
  <si>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</si>
  <si>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</si>
  <si>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</si>
  <si>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</si>
  <si>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</si>
  <si>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</si>
  <si>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</si>
  <si>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</si>
  <si>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</si>
  <si>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</si>
  <si>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</si>
  <si>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</si>
  <si>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</si>
  <si>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</si>
  <si>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</si>
  <si>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</si>
  <si>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</si>
  <si>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</si>
  <si>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</si>
  <si>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</si>
  <si>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</si>
  <si>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</si>
  <si>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</si>
  <si>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</si>
  <si>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</si>
  <si>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</si>
  <si>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</si>
  <si>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</si>
  <si>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</si>
  <si>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</si>
  <si>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</si>
  <si>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</si>
  <si>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</si>
  <si>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</si>
  <si>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</si>
  <si>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</si>
  <si>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</si>
  <si>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</si>
  <si>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</si>
  <si>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</si>
  <si>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</si>
  <si>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</si>
  <si>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</si>
  <si>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</si>
  <si>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</si>
  <si>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</si>
  <si>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</si>
  <si>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</si>
  <si>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</si>
  <si>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</si>
  <si>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</si>
  <si>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</si>
  <si>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</si>
  <si>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</si>
  <si>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</si>
  <si>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</si>
  <si>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</si>
  <si>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</si>
  <si>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</si>
  <si>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</si>
  <si>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</si>
  <si>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</si>
  <si>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</si>
  <si>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</si>
  <si>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</si>
  <si>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</si>
  <si>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</si>
  <si>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</si>
  <si>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</si>
  <si>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</si>
  <si>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</si>
  <si>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</si>
  <si>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</si>
  <si>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</si>
  <si>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</si>
  <si>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</si>
  <si>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</si>
  <si>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</si>
  <si>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</si>
  <si>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</si>
  <si>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</si>
  <si>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</si>
  <si>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</si>
  <si>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</si>
  <si>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</si>
  <si>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</si>
  <si>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</si>
  <si>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</si>
  <si>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</si>
  <si>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</si>
  <si>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</si>
  <si>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</si>
  <si>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</si>
  <si>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</si>
  <si>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</si>
  <si>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</si>
  <si>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</si>
  <si>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</si>
  <si>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</si>
  <si>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</si>
  <si>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</si>
  <si>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</si>
  <si>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</si>
  <si>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</si>
  <si>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</si>
  <si>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</si>
  <si>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</si>
  <si>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</si>
  <si>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</si>
  <si>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</si>
  <si>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</si>
  <si>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</si>
  <si>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</si>
  <si>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</si>
  <si>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</si>
  <si>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</si>
  <si>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</si>
  <si>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</si>
  <si>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</si>
  <si>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</si>
  <si>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</si>
  <si>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</si>
  <si>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</si>
  <si>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</si>
  <si>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</si>
  <si>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</si>
  <si>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</si>
  <si>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</si>
  <si>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</si>
  <si>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</si>
  <si>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</si>
  <si>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</si>
  <si>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</si>
  <si>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</si>
  <si>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</si>
  <si>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</si>
  <si>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</si>
  <si>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</si>
  <si>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</si>
  <si>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</si>
  <si>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</si>
  <si>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</si>
  <si>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</si>
  <si>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</si>
  <si>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</si>
  <si>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</si>
  <si>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</si>
  <si>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</si>
  <si>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</si>
  <si>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</si>
  <si>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</si>
  <si>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</si>
  <si>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</si>
  <si>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</si>
  <si>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</si>
  <si>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</si>
  <si>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</si>
  <si>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</si>
  <si>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</si>
  <si>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</si>
  <si>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</si>
  <si>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</si>
  <si>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</si>
  <si>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</si>
  <si>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</si>
  <si>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</si>
  <si>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</si>
  <si>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</si>
  <si>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</si>
  <si>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</si>
  <si>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</si>
  <si>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</si>
  <si>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</si>
  <si>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</si>
  <si>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</si>
  <si>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</si>
  <si>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</si>
  <si>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</si>
  <si>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</si>
  <si>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</si>
  <si>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</si>
  <si>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</si>
  <si>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</si>
  <si>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</si>
  <si>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</si>
  <si>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</si>
  <si>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</si>
  <si>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</si>
  <si>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</si>
  <si>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</si>
  <si>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</si>
  <si>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</si>
  <si>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</si>
  <si>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</si>
  <si>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</si>
  <si>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</si>
  <si>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</si>
  <si>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</si>
  <si>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</si>
  <si>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</si>
  <si>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</si>
  <si>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</si>
  <si>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</si>
  <si>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</si>
  <si>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</si>
  <si>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</si>
  <si>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</si>
  <si>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</si>
  <si>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</si>
  <si>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</si>
  <si>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</si>
  <si>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</si>
  <si>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</si>
  <si>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</si>
  <si>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</si>
  <si>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</si>
  <si>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</si>
  <si>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</si>
  <si>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</si>
  <si>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</si>
  <si>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</si>
  <si>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</si>
  <si>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</si>
  <si>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</si>
  <si>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</si>
  <si>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</si>
  <si>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</si>
  <si>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</si>
  <si>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</si>
  <si>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</si>
  <si>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</si>
  <si>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</si>
  <si>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</si>
  <si>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</si>
  <si>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</si>
  <si>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</si>
  <si>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</si>
  <si>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</si>
  <si>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</si>
  <si>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</si>
  <si>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</si>
  <si>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</si>
  <si>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</si>
  <si>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</si>
  <si>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</si>
  <si>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</si>
  <si>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</si>
  <si>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</si>
  <si>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</si>
  <si>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</si>
  <si>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</si>
  <si>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</si>
  <si>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</si>
  <si>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</si>
  <si>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</si>
  <si>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</si>
  <si>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</si>
  <si>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</si>
  <si>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</si>
  <si>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</si>
  <si>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</si>
  <si>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</si>
  <si>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</si>
  <si>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</si>
  <si>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</si>
  <si>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</si>
  <si>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</si>
  <si>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</si>
  <si>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</si>
  <si>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</si>
  <si>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</si>
  <si>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</si>
  <si>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</si>
  <si>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</si>
  <si>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</si>
  <si>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</si>
  <si>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</si>
  <si>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</si>
  <si>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</si>
  <si>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</si>
  <si>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</si>
  <si>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</si>
  <si>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</si>
  <si>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</si>
  <si>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</si>
  <si>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</si>
  <si>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</si>
  <si>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</si>
  <si>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</si>
  <si>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</si>
  <si>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</si>
  <si>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</si>
  <si>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</si>
  <si>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</si>
  <si>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</si>
  <si>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</si>
  <si>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</si>
  <si>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</si>
  <si>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</si>
  <si>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</si>
  <si>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</si>
  <si>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</si>
  <si>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</si>
  <si>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</si>
  <si>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</si>
  <si>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</si>
  <si>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</si>
  <si>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</si>
  <si>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</si>
  <si>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</si>
  <si>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</si>
  <si>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</si>
  <si>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</si>
  <si>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</si>
  <si>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</si>
  <si>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</si>
  <si>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</si>
  <si>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</si>
  <si>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</si>
  <si>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</si>
  <si>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</si>
  <si>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</si>
  <si>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</si>
  <si>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</si>
  <si>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</si>
  <si>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</si>
  <si>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</si>
  <si>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</si>
  <si>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</si>
  <si>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</si>
  <si>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</si>
  <si>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</si>
  <si>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</si>
  <si>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</si>
  <si>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</si>
  <si>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</si>
  <si>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</si>
  <si>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</si>
  <si>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</si>
  <si>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</si>
  <si>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</si>
  <si>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</si>
  <si>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</si>
  <si>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</si>
  <si>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</si>
  <si>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</si>
  <si>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</si>
  <si>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</si>
  <si>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</si>
  <si>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</si>
  <si>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</si>
  <si>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</si>
  <si>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</si>
  <si>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</si>
  <si>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</si>
  <si>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</si>
  <si>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</si>
  <si>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</si>
  <si>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</si>
  <si>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</si>
  <si>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</si>
  <si>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</si>
  <si>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</si>
  <si>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</si>
  <si>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</si>
  <si>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</si>
  <si>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</si>
  <si>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</si>
  <si>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</si>
  <si>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</si>
  <si>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</si>
  <si>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</si>
  <si>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</si>
  <si>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</si>
  <si>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</si>
  <si>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</si>
  <si>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</si>
  <si>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</si>
  <si>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</si>
  <si>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</si>
  <si>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</si>
  <si>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</si>
  <si>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</si>
  <si>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</si>
  <si>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</si>
  <si>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</si>
  <si>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</si>
  <si>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</si>
  <si>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</si>
  <si>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</si>
  <si>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</si>
  <si>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</si>
  <si>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</si>
  <si>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</si>
  <si>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</si>
  <si>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</si>
  <si>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</si>
  <si>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</si>
  <si>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</si>
  <si>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</si>
  <si>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</si>
  <si>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</si>
  <si>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</si>
  <si>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</si>
  <si>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</si>
  <si>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</si>
  <si>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</si>
  <si>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</si>
  <si>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</si>
  <si>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</si>
  <si>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</si>
  <si>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</si>
  <si>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</si>
  <si>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</si>
  <si>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</si>
  <si>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</si>
  <si>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</si>
  <si>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</si>
  <si>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</si>
  <si>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</si>
  <si>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</si>
  <si>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</si>
  <si>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</si>
  <si>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</si>
  <si>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</si>
  <si>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</si>
  <si>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</si>
  <si>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</si>
  <si>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</si>
  <si>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</si>
  <si>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</si>
  <si>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</si>
  <si>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</si>
  <si>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</si>
  <si>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</si>
  <si>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</si>
  <si>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</si>
  <si>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</si>
  <si>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</si>
  <si>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</si>
  <si>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</si>
  <si>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</si>
  <si>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</si>
  <si>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</si>
  <si>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</si>
  <si>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</si>
  <si>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</si>
  <si>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</si>
  <si>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</si>
  <si>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</si>
  <si>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</si>
  <si>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</si>
  <si>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</si>
  <si>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</si>
  <si>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</si>
  <si>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</si>
  <si>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</si>
  <si>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</si>
  <si>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</si>
  <si>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</si>
  <si>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</si>
  <si>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</si>
  <si>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</si>
  <si>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</si>
  <si>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</si>
  <si>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</si>
  <si>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</si>
  <si>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</si>
  <si>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</si>
  <si>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</si>
  <si>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</si>
  <si>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</si>
  <si>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</si>
  <si>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</si>
  <si>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</si>
  <si>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</si>
  <si>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</si>
  <si>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</si>
  <si>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</si>
  <si>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</si>
  <si>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</si>
  <si>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</si>
  <si>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</si>
  <si>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</si>
  <si>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</si>
  <si>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</si>
  <si>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</si>
  <si>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</si>
  <si>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</si>
  <si>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</si>
  <si>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</si>
  <si>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</si>
  <si>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</si>
  <si>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</si>
  <si>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</si>
  <si>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</si>
  <si>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</si>
  <si>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</si>
  <si>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</si>
  <si>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</si>
  <si>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</si>
  <si>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</si>
  <si>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</si>
  <si>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</si>
  <si>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</si>
  <si>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</si>
  <si>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</si>
  <si>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</si>
  <si>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</si>
  <si>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</si>
  <si>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</si>
  <si>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</si>
  <si>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</si>
  <si>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</si>
  <si>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</si>
  <si>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</si>
  <si>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</si>
  <si>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</si>
  <si>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</si>
  <si>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</si>
  <si>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</si>
  <si>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</si>
  <si>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</si>
  <si>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</si>
  <si>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</si>
  <si>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</si>
  <si>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</si>
  <si>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</si>
  <si>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</si>
  <si>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</si>
  <si>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</si>
  <si>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</si>
  <si>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</si>
  <si>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</si>
  <si>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</si>
  <si>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</si>
  <si>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</si>
  <si>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</si>
  <si>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</si>
  <si>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</si>
  <si>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</si>
  <si>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</si>
  <si>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</si>
  <si>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</si>
  <si>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</si>
  <si>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</si>
  <si>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</si>
  <si>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</si>
  <si>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</si>
  <si>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</si>
  <si>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</si>
  <si>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</si>
  <si>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</si>
  <si>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</si>
  <si>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</si>
  <si>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</si>
  <si>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</si>
  <si>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</si>
  <si>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</si>
  <si>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</si>
  <si>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</si>
  <si>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</si>
  <si>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</si>
  <si>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</si>
  <si>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</si>
  <si>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</si>
  <si>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</si>
  <si>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</si>
  <si>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</si>
  <si>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</si>
  <si>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</si>
  <si>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</si>
  <si>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</si>
  <si>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</si>
  <si>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</si>
  <si>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</si>
  <si>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</si>
  <si>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</si>
  <si>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</si>
  <si>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</si>
  <si>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</si>
  <si>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</si>
  <si>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</si>
  <si>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</si>
  <si>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</si>
  <si>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</si>
  <si>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</si>
  <si>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</si>
  <si>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</si>
  <si>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</si>
  <si>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</si>
  <si>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</si>
  <si>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</si>
  <si>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</si>
  <si>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</si>
  <si>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</si>
  <si>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</si>
  <si>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</si>
  <si>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</si>
  <si>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</si>
  <si>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</si>
  <si>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</si>
  <si>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</si>
  <si>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</si>
  <si>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</si>
  <si>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</si>
  <si>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</si>
  <si>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</si>
  <si>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</si>
  <si>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</si>
  <si>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</si>
  <si>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</si>
  <si>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</si>
  <si>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</si>
  <si>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</si>
  <si>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</si>
  <si>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</si>
  <si>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</si>
  <si>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</si>
  <si>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</si>
  <si>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</si>
  <si>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</si>
  <si>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</si>
  <si>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</si>
  <si>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</si>
  <si>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</si>
  <si>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</si>
  <si>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</si>
  <si>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</si>
  <si>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</si>
  <si>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</si>
  <si>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</si>
  <si>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</si>
  <si>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</si>
  <si>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</si>
  <si>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</si>
  <si>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</si>
  <si>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</si>
  <si>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</si>
  <si>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</si>
  <si>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</si>
  <si>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</si>
  <si>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</si>
  <si>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</si>
  <si>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</si>
  <si>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</si>
  <si>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</si>
  <si>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</si>
  <si>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</si>
  <si>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</si>
  <si>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</si>
  <si>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</si>
  <si>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</si>
  <si>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</si>
  <si>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</si>
  <si>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</si>
  <si>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</si>
  <si>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</si>
  <si>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</si>
  <si>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</si>
  <si>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</si>
  <si>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</si>
  <si>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</si>
  <si>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</si>
  <si>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</si>
  <si>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</si>
  <si>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</si>
  <si>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</si>
  <si>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</si>
  <si>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</si>
  <si>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</si>
  <si>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</si>
  <si>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</si>
  <si>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</si>
  <si>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</si>
  <si>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</si>
  <si>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</si>
  <si>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</si>
  <si>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</si>
  <si>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</si>
  <si>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</si>
  <si>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</si>
  <si>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</si>
  <si>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</si>
  <si>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</si>
  <si>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</si>
  <si>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</si>
  <si>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</si>
  <si>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</si>
  <si>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</si>
  <si>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</si>
  <si>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</si>
  <si>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</si>
  <si>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</si>
  <si>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</si>
  <si>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</si>
  <si>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</si>
  <si>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</si>
  <si>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</si>
  <si>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</si>
  <si>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</si>
  <si>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</si>
  <si>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</si>
  <si>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</si>
  <si>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</si>
  <si>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</si>
  <si>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</si>
  <si>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</si>
  <si>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</si>
  <si>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</si>
  <si>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</si>
  <si>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</si>
  <si>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</si>
  <si>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</si>
  <si>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</si>
  <si>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</si>
  <si>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</si>
  <si>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</si>
  <si>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</si>
  <si>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</si>
  <si>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</si>
  <si>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</si>
  <si>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</si>
  <si>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</si>
  <si>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</si>
  <si>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</si>
  <si>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</si>
  <si>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</si>
  <si>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</si>
  <si>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</si>
  <si>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</si>
  <si>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</si>
  <si>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</si>
  <si>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</si>
  <si>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</si>
  <si>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</si>
  <si>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</si>
  <si>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</si>
  <si>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</si>
  <si>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</si>
  <si>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</si>
  <si>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</si>
  <si>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</si>
  <si>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</si>
  <si>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</si>
  <si>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</si>
  <si>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</si>
  <si>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</si>
  <si>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</si>
  <si>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</si>
  <si>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</si>
  <si>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</si>
  <si>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</si>
  <si>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</si>
  <si>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</si>
  <si>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</si>
  <si>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</si>
  <si>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</si>
  <si>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</si>
  <si>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</si>
  <si>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</si>
  <si>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</si>
  <si>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</si>
  <si>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</si>
  <si>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</si>
  <si>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</si>
  <si>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</si>
  <si>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</si>
  <si>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</si>
  <si>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</si>
  <si>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</si>
  <si>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</si>
  <si>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</si>
  <si>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</si>
  <si>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</si>
  <si>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</si>
  <si>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</si>
  <si>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</si>
  <si>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</si>
  <si>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</si>
  <si>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</si>
  <si>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</si>
  <si>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</si>
  <si>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</si>
  <si>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</si>
  <si>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</si>
  <si>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</si>
  <si>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</si>
  <si>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</si>
  <si>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</si>
  <si>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</si>
  <si>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</si>
  <si>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</si>
  <si>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</si>
  <si>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</si>
  <si>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</si>
  <si>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</si>
  <si>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</si>
  <si>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</si>
  <si>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</si>
  <si>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</si>
  <si>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</si>
  <si>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</si>
  <si>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</si>
  <si>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</si>
  <si>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</si>
  <si>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</si>
  <si>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</si>
  <si>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</si>
  <si>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</si>
  <si>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</si>
  <si>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</si>
  <si>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</si>
  <si>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</si>
  <si>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</si>
  <si>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</si>
  <si>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</si>
  <si>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</si>
  <si>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</si>
  <si>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</si>
  <si>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</si>
  <si>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</si>
  <si>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</si>
  <si>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</si>
  <si>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</si>
  <si>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</si>
  <si>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</si>
  <si>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</si>
  <si>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</si>
  <si>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</si>
  <si>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</si>
  <si>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</si>
  <si>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</si>
  <si>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</si>
  <si>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</si>
  <si>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</si>
  <si>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</si>
  <si>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</si>
  <si>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</si>
  <si>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</si>
  <si>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</si>
  <si>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</si>
  <si>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</si>
  <si>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</si>
  <si>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</si>
  <si>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</si>
  <si>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</si>
  <si>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</si>
  <si>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</si>
  <si>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</si>
  <si>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</si>
  <si>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</si>
  <si>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</si>
  <si>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</si>
  <si>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</si>
  <si>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</si>
  <si>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</si>
  <si>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</si>
  <si>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</si>
  <si>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</si>
  <si>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</si>
  <si>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</si>
  <si>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</si>
  <si>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</si>
  <si>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</si>
  <si>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</si>
  <si>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</si>
  <si>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</si>
  <si>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</si>
  <si>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</si>
  <si>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</si>
  <si>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</si>
  <si>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</si>
  <si>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</si>
  <si>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</si>
  <si>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</si>
  <si>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</si>
  <si>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</si>
  <si>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</si>
  <si>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</si>
  <si>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</si>
  <si>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</si>
  <si>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</si>
  <si>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</si>
  <si>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</si>
  <si>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</si>
  <si>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</si>
  <si>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</si>
  <si>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</si>
  <si>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</si>
  <si>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</si>
  <si>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</si>
  <si>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</si>
  <si>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</si>
  <si>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</si>
  <si>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</si>
  <si>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</si>
  <si>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</si>
  <si>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</si>
  <si>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</si>
  <si>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</si>
  <si>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</si>
  <si>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</si>
  <si>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</si>
  <si>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</si>
  <si>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</si>
  <si>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</si>
  <si>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</si>
  <si>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</si>
  <si>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</si>
  <si>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</si>
  <si>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</si>
  <si>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</si>
  <si>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</si>
  <si>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</si>
  <si>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</si>
  <si>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</si>
  <si>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</si>
  <si>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</si>
  <si>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</si>
  <si>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</si>
  <si>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</si>
  <si>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</si>
  <si>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</si>
  <si>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</si>
  <si>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</si>
  <si>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</si>
  <si>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</si>
  <si>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</si>
  <si>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</si>
  <si>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</si>
  <si>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</si>
  <si>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</si>
  <si>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</si>
  <si>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</si>
  <si>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</si>
  <si>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</si>
  <si>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</si>
  <si>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</si>
  <si>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</si>
  <si>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</si>
  <si>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</si>
  <si>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</si>
  <si>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</si>
  <si>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</si>
  <si>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</si>
  <si>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</si>
  <si>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</si>
  <si>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</si>
  <si>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</si>
  <si>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</si>
  <si>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</si>
  <si>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</si>
  <si>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</si>
  <si>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</si>
  <si>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</si>
  <si>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</si>
  <si>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</si>
  <si>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</si>
  <si>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</si>
  <si>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</si>
  <si>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</si>
  <si>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</si>
  <si>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</si>
  <si>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</si>
  <si>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</si>
  <si>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</si>
  <si>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</si>
  <si>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</si>
  <si>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</si>
  <si>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</si>
  <si>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</si>
  <si>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</si>
  <si>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</si>
  <si>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</si>
  <si>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</si>
  <si>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</si>
  <si>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</si>
  <si>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</si>
  <si>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</si>
  <si>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</si>
  <si>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</si>
  <si>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</si>
  <si>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</si>
  <si>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</si>
  <si>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</si>
  <si>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</si>
  <si>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</si>
  <si>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</si>
  <si>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</si>
  <si>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</si>
  <si>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</si>
  <si>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</si>
  <si>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</si>
  <si>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</si>
  <si>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</si>
  <si>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</si>
  <si>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</si>
  <si>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</si>
  <si>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</si>
  <si>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</si>
  <si>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</si>
  <si>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</si>
  <si>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</si>
  <si>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</si>
  <si>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</si>
  <si>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</si>
  <si>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</si>
  <si>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</si>
  <si>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</si>
  <si>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</si>
  <si>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</si>
  <si>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</si>
  <si>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</si>
  <si>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</si>
  <si>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</si>
  <si>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</si>
  <si>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</si>
  <si>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</si>
  <si>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</si>
  <si>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</si>
  <si>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</si>
  <si>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</si>
  <si>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</si>
  <si>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</si>
  <si>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</si>
  <si>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</si>
  <si>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</si>
  <si>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</si>
  <si>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</si>
  <si>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</si>
  <si>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</si>
  <si>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</si>
  <si>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</si>
  <si>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</si>
  <si>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</si>
  <si>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</si>
  <si>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</si>
  <si>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</si>
  <si>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</si>
  <si>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</si>
  <si>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</si>
  <si>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</si>
  <si>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</si>
  <si>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</si>
  <si>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</si>
  <si>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</si>
  <si>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</si>
  <si>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</si>
  <si>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</si>
  <si>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</si>
  <si>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</si>
  <si>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</si>
  <si>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</si>
  <si>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</si>
  <si>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</si>
  <si>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</si>
  <si>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</si>
  <si>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</si>
  <si>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</si>
  <si>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</si>
  <si>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</si>
  <si>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</si>
  <si>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</si>
  <si>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</si>
  <si>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</si>
  <si>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</si>
  <si>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</si>
  <si>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</si>
  <si>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</si>
  <si>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</si>
  <si>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</si>
  <si>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</si>
  <si>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</si>
  <si>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</si>
  <si>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</si>
  <si>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</si>
  <si>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</si>
  <si>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</si>
  <si>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</si>
  <si>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</si>
  <si>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</si>
  <si>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</si>
  <si>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</si>
  <si>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</si>
  <si>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</si>
  <si>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</si>
  <si>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</si>
  <si>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</si>
  <si>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</si>
  <si>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</si>
  <si>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</si>
  <si>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</si>
  <si>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</si>
  <si>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</si>
  <si>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</si>
  <si>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</si>
  <si>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</si>
  <si>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</si>
  <si>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</si>
  <si>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</si>
  <si>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</si>
  <si>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</si>
  <si>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</si>
  <si>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</si>
  <si>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</si>
  <si>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</si>
  <si>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</si>
  <si>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</si>
  <si>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</si>
  <si>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</si>
  <si>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</si>
  <si>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</si>
  <si>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</si>
  <si>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</si>
  <si>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</si>
  <si>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</si>
  <si>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</si>
  <si>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</si>
  <si>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</si>
  <si>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</si>
  <si>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</si>
  <si>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</si>
  <si>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</si>
  <si>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</si>
  <si>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</si>
  <si>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</si>
  <si>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</si>
  <si>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</si>
  <si>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</si>
  <si>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</si>
  <si>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</si>
  <si>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</si>
  <si>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</si>
  <si>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</si>
  <si>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</si>
  <si>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</si>
  <si>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</si>
  <si>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</si>
  <si>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</si>
  <si>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</si>
  <si>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</si>
  <si>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</si>
  <si>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</si>
  <si>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</si>
  <si>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</si>
  <si>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</si>
  <si>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</si>
  <si>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</si>
  <si>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</si>
  <si>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</si>
  <si>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</si>
  <si>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</si>
  <si>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</si>
  <si>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</si>
  <si>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</si>
  <si>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</si>
  <si>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</si>
  <si>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</si>
  <si>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</si>
  <si>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</si>
  <si>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</si>
  <si>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</si>
  <si>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</si>
  <si>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</si>
  <si>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</si>
  <si>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</si>
  <si>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</si>
  <si>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</si>
  <si>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</si>
  <si>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</si>
  <si>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</si>
  <si>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</si>
  <si>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</si>
  <si>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</si>
  <si>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</si>
  <si>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</si>
  <si>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</si>
  <si>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</si>
  <si>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</si>
  <si>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</si>
  <si>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</si>
  <si>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</si>
  <si>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</si>
  <si>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</si>
  <si>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</si>
  <si>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</si>
  <si>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</si>
  <si>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</si>
  <si>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</si>
  <si>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</si>
  <si>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</si>
  <si>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</si>
  <si>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</si>
  <si>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</si>
  <si>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</si>
  <si>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</si>
  <si>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</si>
  <si>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</si>
  <si>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</si>
  <si>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</si>
  <si>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</si>
  <si>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</si>
  <si>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</si>
  <si>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</si>
  <si>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</si>
  <si>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</si>
  <si>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</si>
  <si>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</si>
  <si>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</si>
  <si>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</si>
  <si>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</si>
  <si>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</si>
  <si>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</si>
  <si>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</si>
  <si>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</si>
  <si>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</si>
  <si>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</si>
  <si>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</si>
  <si>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</si>
  <si>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</si>
  <si>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</si>
  <si>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</si>
  <si>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</si>
  <si>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</si>
  <si>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</si>
  <si>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</si>
  <si>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</si>
  <si>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</si>
  <si>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</si>
  <si>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</si>
  <si>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</si>
  <si>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</si>
  <si>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</si>
  <si>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</si>
  <si>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</si>
  <si>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</si>
  <si>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</si>
  <si>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</si>
  <si>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</si>
  <si>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</si>
  <si>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</si>
  <si>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</si>
  <si>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</si>
  <si>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</si>
  <si>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</si>
  <si>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</si>
  <si>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</si>
  <si>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</si>
  <si>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</si>
  <si>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</si>
  <si>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</si>
  <si>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</si>
  <si>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</si>
  <si>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</si>
  <si>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</si>
  <si>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</si>
  <si>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</si>
  <si>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</si>
  <si>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</si>
  <si>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</si>
  <si>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</si>
  <si>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</si>
  <si>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</si>
  <si>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</si>
  <si>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</si>
  <si>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</si>
  <si>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</si>
  <si>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</si>
  <si>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</si>
  <si>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</si>
  <si>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</si>
  <si>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</si>
  <si>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</si>
  <si>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</si>
  <si>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</si>
  <si>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</si>
  <si>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</si>
  <si>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</si>
  <si>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</si>
  <si>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</si>
  <si>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</si>
  <si>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</si>
  <si>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</si>
  <si>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</si>
  <si>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</si>
  <si>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</si>
  <si>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</si>
  <si>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</si>
  <si>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</si>
  <si>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</si>
  <si>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</si>
  <si>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</si>
  <si>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</si>
  <si>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</si>
  <si>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</si>
  <si>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</si>
  <si>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</si>
  <si>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</si>
  <si>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</si>
  <si>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</si>
  <si>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</si>
  <si>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</si>
  <si>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</si>
  <si>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</si>
  <si>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</si>
  <si>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</si>
  <si>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</si>
  <si>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</si>
  <si>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</si>
  <si>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</si>
  <si>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</si>
  <si>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</si>
  <si>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</si>
  <si>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</si>
  <si>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</si>
  <si>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</si>
  <si>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</si>
  <si>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</si>
  <si>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</si>
  <si>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</si>
  <si>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</si>
  <si>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</si>
  <si>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</si>
  <si>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</si>
  <si>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</si>
  <si>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</si>
  <si>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</si>
  <si>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</si>
  <si>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</si>
  <si>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</si>
  <si>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</si>
  <si>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</si>
  <si>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</si>
  <si>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</si>
  <si>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</si>
  <si>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</si>
  <si>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</si>
  <si>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</si>
  <si>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</si>
  <si>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</si>
  <si>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</si>
  <si>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</si>
  <si>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</si>
  <si>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</si>
  <si>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</si>
  <si>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</si>
  <si>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</si>
  <si>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</si>
  <si>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</si>
  <si>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</si>
  <si>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</si>
  <si>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</si>
  <si>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</si>
  <si>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</si>
  <si>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</si>
  <si>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</si>
  <si>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</si>
  <si>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</si>
  <si>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</si>
  <si>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</si>
  <si>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</si>
  <si>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</si>
  <si>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</si>
  <si>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</si>
  <si>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</si>
  <si>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</si>
  <si>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</si>
  <si>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</si>
  <si>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</si>
  <si>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</si>
  <si>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</si>
  <si>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</si>
  <si>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</si>
  <si>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</si>
  <si>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</si>
  <si>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</si>
  <si>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</si>
  <si>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</si>
  <si>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</si>
  <si>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</si>
  <si>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</si>
  <si>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</si>
  <si>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</si>
  <si>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</si>
  <si>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</si>
  <si>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</si>
  <si>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</si>
  <si>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</si>
  <si>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</si>
  <si>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</si>
  <si>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</si>
  <si>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</si>
  <si>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</si>
  <si>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</si>
  <si>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</si>
  <si>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</si>
  <si>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</si>
  <si>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</si>
  <si>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</si>
  <si>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</si>
  <si>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</si>
  <si>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</si>
  <si>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</si>
  <si>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</si>
  <si>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</si>
  <si>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</si>
  <si>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</si>
  <si>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</si>
  <si>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</si>
  <si>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</si>
  <si>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</si>
  <si>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</si>
  <si>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</si>
  <si>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</si>
  <si>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</si>
  <si>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</si>
  <si>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</si>
  <si>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</si>
  <si>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</si>
  <si>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</si>
  <si>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</si>
  <si>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</si>
  <si>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</si>
  <si>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</si>
  <si>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</si>
  <si>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</si>
  <si>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</si>
  <si>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</si>
  <si>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</si>
  <si>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</si>
  <si>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</si>
  <si>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</si>
  <si>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</si>
  <si>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</si>
  <si>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</si>
  <si>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</si>
  <si>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</si>
  <si>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</si>
  <si>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</si>
  <si>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</si>
  <si>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</si>
  <si>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</si>
  <si>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</si>
  <si>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</si>
  <si>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</si>
  <si>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</si>
  <si>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</si>
  <si>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</si>
  <si>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</si>
  <si>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</si>
  <si>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</si>
  <si>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</si>
  <si>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</si>
  <si>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</si>
  <si>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</si>
  <si>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</si>
  <si>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</si>
  <si>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</si>
  <si>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</si>
  <si>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</si>
  <si>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</si>
  <si>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</si>
  <si>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</si>
  <si>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</si>
  <si>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</si>
  <si>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</si>
  <si>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</si>
  <si>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</si>
  <si>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</si>
  <si>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</si>
  <si>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</si>
  <si>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</si>
  <si>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</si>
  <si>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</si>
  <si>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</si>
  <si>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</si>
  <si>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</si>
  <si>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</si>
  <si>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</si>
  <si>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</si>
  <si>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</si>
  <si>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</si>
  <si>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</si>
  <si>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</si>
  <si>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</si>
  <si>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</si>
  <si>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</si>
  <si>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</si>
  <si>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</si>
  <si>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</si>
  <si>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</si>
  <si>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</si>
  <si>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</si>
  <si>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</si>
  <si>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</si>
  <si>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</si>
  <si>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</si>
  <si>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</si>
  <si>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</si>
  <si>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</si>
  <si>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</si>
  <si>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</si>
  <si>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</si>
  <si>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</si>
  <si>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</si>
  <si>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</si>
  <si>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</si>
  <si>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</si>
  <si>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</si>
  <si>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</si>
  <si>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</si>
  <si>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</si>
  <si>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</si>
  <si>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</si>
  <si>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</si>
  <si>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</si>
  <si>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</si>
  <si>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</si>
  <si>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</si>
  <si>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</si>
  <si>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</si>
  <si>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</si>
  <si>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</si>
  <si>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</si>
  <si>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</si>
  <si>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</si>
  <si>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</si>
  <si>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</si>
  <si>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</si>
  <si>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</si>
  <si>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</si>
  <si>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</si>
  <si>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</si>
  <si>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</si>
  <si>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</si>
  <si>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</si>
  <si>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</si>
  <si>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</si>
  <si>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</si>
  <si>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</si>
  <si>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</si>
  <si>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</si>
  <si>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</si>
  <si>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</si>
  <si>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</si>
  <si>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</si>
  <si>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</si>
  <si>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</si>
  <si>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</si>
  <si>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</si>
  <si>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</si>
  <si>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</si>
  <si>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</si>
  <si>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</si>
  <si>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</si>
  <si>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</si>
  <si>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</si>
  <si>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</si>
  <si>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</si>
  <si>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</si>
  <si>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</si>
  <si>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</si>
  <si>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</si>
  <si>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</si>
  <si>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</si>
  <si>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</si>
  <si>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</si>
  <si>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</si>
  <si>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</si>
  <si>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</si>
  <si>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</si>
  <si>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</si>
  <si>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</si>
  <si>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</si>
  <si>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</si>
  <si>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</si>
  <si>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</si>
  <si>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</si>
  <si>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</si>
  <si>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</si>
  <si>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</si>
  <si>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</si>
  <si>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</si>
  <si>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</si>
  <si>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</si>
  <si>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</si>
  <si>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</si>
  <si>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</si>
  <si>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</si>
  <si>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</si>
  <si>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</si>
  <si>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</si>
  <si>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</si>
  <si>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</si>
  <si>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</si>
  <si>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</si>
  <si>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</si>
  <si>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</si>
  <si>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</si>
  <si>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</si>
  <si>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</si>
  <si>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</si>
  <si>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</si>
  <si>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</si>
  <si>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</si>
  <si>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</si>
  <si>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</si>
  <si>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</si>
  <si>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</si>
  <si>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</si>
  <si>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</si>
  <si>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</si>
  <si>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</si>
  <si>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</si>
  <si>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</si>
  <si>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</si>
  <si>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</si>
  <si>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</si>
  <si>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</si>
  <si>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</si>
  <si>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</si>
  <si>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</si>
  <si>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</si>
  <si>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</si>
  <si>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</si>
  <si>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</si>
  <si>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</si>
  <si>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</si>
  <si>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</si>
  <si>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</si>
  <si>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</si>
  <si>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</si>
  <si>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</si>
  <si>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</si>
  <si>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</si>
  <si>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</si>
  <si>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</si>
  <si>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</si>
  <si>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</si>
  <si>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</si>
  <si>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</si>
  <si>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</si>
  <si>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</si>
  <si>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</si>
  <si>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</si>
  <si>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</si>
  <si>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</si>
  <si>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</si>
  <si>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</si>
  <si>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</si>
  <si>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</si>
  <si>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</si>
  <si>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</si>
  <si>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</si>
  <si>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</si>
  <si>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</si>
  <si>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</si>
  <si>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</si>
  <si>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</si>
  <si>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</si>
  <si>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</si>
  <si>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</si>
  <si>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</si>
  <si>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</si>
  <si>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</si>
  <si>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</si>
  <si>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</si>
  <si>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</si>
  <si>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</si>
  <si>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</si>
  <si>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</si>
  <si>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</si>
  <si>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</si>
  <si>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</si>
  <si>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</si>
  <si>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</si>
  <si>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</si>
  <si>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</si>
  <si>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</si>
  <si>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</si>
  <si>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</si>
  <si>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</si>
  <si>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</si>
  <si>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</si>
  <si>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</si>
  <si>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</si>
  <si>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</si>
  <si>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</si>
  <si>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</si>
  <si>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</si>
  <si>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</si>
  <si>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</si>
  <si>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</si>
  <si>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</si>
  <si>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</si>
  <si>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</si>
  <si>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</si>
  <si>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</si>
  <si>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</si>
  <si>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</si>
  <si>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</si>
  <si>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</si>
  <si>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</si>
  <si>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</si>
  <si>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</si>
  <si>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</si>
  <si>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</si>
  <si>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</si>
  <si>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</si>
  <si>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</si>
  <si>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</si>
  <si>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</si>
  <si>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</si>
  <si>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</si>
  <si>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</si>
  <si>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</si>
  <si>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</si>
  <si>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</si>
  <si>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</si>
  <si>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</si>
  <si>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</si>
  <si>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</si>
  <si>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</si>
  <si>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</si>
  <si>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</si>
  <si>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</si>
  <si>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</si>
  <si>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</si>
  <si>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</si>
  <si>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</si>
  <si>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</si>
  <si>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</si>
  <si>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</si>
  <si>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</si>
  <si>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</si>
  <si>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</si>
  <si>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</si>
  <si>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</si>
  <si>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</si>
  <si>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</si>
  <si>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</si>
  <si>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</si>
  <si>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</si>
  <si>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</si>
  <si>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</si>
  <si>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</si>
  <si>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</si>
  <si>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</si>
  <si>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</si>
  <si>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</si>
  <si>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</si>
  <si>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</si>
  <si>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</si>
  <si>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</si>
  <si>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</si>
  <si>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</si>
  <si>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</si>
  <si>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</si>
  <si>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</si>
  <si>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</si>
  <si>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</si>
  <si>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</si>
  <si>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</si>
  <si>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</si>
  <si>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</si>
  <si>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</si>
  <si>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</si>
  <si>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</si>
  <si>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</si>
  <si>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</si>
  <si>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</si>
  <si>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</si>
  <si>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</si>
  <si>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</si>
  <si>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</si>
  <si>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</si>
  <si>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</si>
  <si>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</si>
  <si>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</si>
  <si>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</si>
  <si>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</si>
  <si>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</si>
  <si>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</si>
  <si>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</si>
  <si>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</si>
  <si>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</si>
  <si>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</si>
  <si>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</si>
  <si>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</si>
  <si>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</si>
  <si>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</si>
  <si>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</si>
  <si>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</si>
  <si>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</si>
  <si>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</si>
  <si>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</si>
  <si>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</si>
  <si>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</si>
  <si>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</si>
  <si>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</si>
  <si>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</si>
  <si>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</si>
  <si>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</si>
  <si>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</si>
  <si>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</si>
  <si>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</si>
  <si>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</si>
  <si>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</si>
  <si>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</si>
  <si>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</si>
  <si>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</si>
  <si>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</si>
  <si>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</si>
  <si>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</si>
  <si>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</si>
  <si>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</si>
  <si>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</si>
  <si>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</si>
  <si>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</si>
  <si>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</si>
  <si>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</si>
  <si>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</si>
  <si>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</si>
  <si>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</si>
  <si>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</si>
  <si>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</si>
  <si>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</si>
  <si>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</si>
  <si>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</si>
  <si>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</si>
  <si>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</si>
  <si>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</si>
  <si>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</si>
  <si>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</si>
  <si>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</si>
  <si>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</si>
  <si>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</si>
  <si>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</si>
  <si>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</si>
  <si>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</si>
  <si>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</si>
  <si>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</si>
  <si>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</si>
  <si>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</si>
  <si>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</si>
  <si>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</si>
  <si>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</si>
  <si>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</si>
  <si>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</si>
  <si>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</si>
  <si>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</si>
  <si>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</si>
  <si>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</si>
  <si>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</si>
  <si>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</si>
  <si>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</si>
  <si>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</si>
  <si>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</si>
  <si>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</si>
  <si>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</si>
  <si>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</si>
  <si>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</si>
  <si>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</si>
  <si>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</si>
  <si>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</si>
  <si>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</si>
  <si>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</si>
  <si>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</si>
  <si>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</si>
  <si>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</si>
  <si>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</si>
  <si>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</si>
  <si>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</si>
  <si>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</si>
  <si>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</si>
  <si>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</si>
  <si>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</si>
  <si>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</si>
  <si>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</si>
  <si>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</si>
  <si>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</si>
  <si>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</si>
  <si>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</si>
  <si>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</si>
  <si>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</si>
  <si>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</si>
  <si>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</si>
  <si>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</si>
  <si>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</si>
  <si>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</si>
  <si>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</si>
  <si>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</si>
  <si>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</si>
  <si>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</si>
  <si>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</si>
  <si>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</si>
  <si>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</si>
  <si>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</si>
  <si>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</si>
  <si>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</si>
  <si>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</si>
  <si>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</si>
  <si>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</si>
  <si>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</si>
  <si>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</si>
  <si>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</si>
  <si>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</si>
  <si>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</si>
  <si>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</si>
  <si>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</si>
  <si>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</si>
  <si>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</si>
  <si>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</si>
  <si>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</si>
  <si>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</si>
  <si>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</si>
  <si>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</si>
  <si>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</si>
  <si>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</si>
  <si>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</si>
  <si>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</si>
  <si>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</si>
  <si>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</si>
  <si>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</si>
  <si>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</si>
  <si>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</si>
  <si>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</si>
  <si>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</si>
  <si>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</si>
  <si>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</si>
  <si>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</si>
  <si>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</si>
  <si>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</si>
  <si>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</si>
  <si>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</si>
  <si>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</si>
  <si>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</si>
  <si>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</si>
  <si>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</si>
  <si>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</si>
  <si>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</si>
  <si>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</si>
  <si>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</si>
  <si>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</si>
  <si>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</si>
  <si>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</si>
  <si>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</si>
  <si>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</si>
  <si>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</si>
  <si>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</si>
  <si>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</si>
  <si>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</si>
  <si>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</si>
  <si>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</si>
  <si>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</si>
  <si>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</si>
  <si>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</si>
  <si>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</si>
  <si>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</si>
  <si>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</si>
  <si>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</si>
  <si>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</si>
  <si>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</si>
  <si>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</si>
  <si>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</si>
  <si>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</si>
  <si>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</si>
  <si>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</si>
  <si>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</si>
  <si>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</si>
  <si>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</si>
  <si>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</si>
  <si>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</si>
  <si>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</si>
  <si>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</si>
  <si>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</si>
  <si>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</si>
  <si>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</si>
  <si>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</si>
  <si>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</si>
  <si>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</si>
  <si>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</si>
  <si>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</si>
  <si>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</si>
  <si>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</si>
  <si>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</si>
  <si>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</si>
  <si>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</si>
  <si>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</si>
  <si>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</si>
  <si>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</si>
  <si>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</si>
  <si>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</si>
  <si>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</si>
  <si>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</si>
  <si>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</si>
  <si>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</si>
  <si>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</si>
  <si>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</si>
  <si>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</si>
  <si>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</si>
  <si>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</si>
  <si>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</si>
  <si>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</si>
  <si>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</si>
  <si>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</si>
  <si>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</si>
  <si>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</si>
  <si>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</si>
  <si>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</si>
  <si>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</si>
  <si>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</si>
  <si>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</si>
  <si>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</si>
  <si>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</si>
  <si>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</si>
  <si>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</si>
  <si>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</si>
  <si>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</si>
  <si>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</si>
  <si>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</si>
  <si>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</si>
  <si>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</si>
  <si>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</si>
  <si>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</si>
  <si>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</si>
  <si>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</si>
  <si>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</si>
  <si>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</si>
  <si>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</si>
  <si>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</si>
  <si>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</si>
  <si>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</si>
  <si>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</si>
  <si>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</si>
  <si>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</si>
  <si>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</si>
  <si>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</si>
  <si>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</si>
  <si>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</si>
  <si>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</si>
  <si>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</si>
  <si>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</si>
  <si>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</si>
  <si>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</si>
  <si>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</si>
  <si>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</si>
  <si>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</si>
  <si>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</si>
  <si>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</si>
  <si>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</si>
  <si>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</si>
  <si>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</si>
  <si>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</si>
  <si>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</si>
  <si>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</si>
  <si>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</si>
  <si>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</si>
  <si>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</si>
  <si>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</si>
  <si>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</si>
  <si>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</si>
  <si>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</si>
  <si>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</si>
  <si>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</si>
  <si>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</si>
  <si>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</si>
  <si>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</si>
  <si>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</si>
  <si>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</si>
  <si>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</si>
  <si>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</si>
  <si>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</si>
  <si>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</si>
  <si>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</si>
  <si>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</si>
  <si>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</si>
  <si>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</si>
  <si>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</si>
  <si>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</si>
  <si>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</si>
  <si>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</si>
  <si>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</si>
  <si>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</si>
  <si>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</si>
  <si>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</si>
  <si>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</si>
  <si>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</si>
  <si>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</si>
  <si>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</si>
  <si>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</si>
  <si>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</si>
  <si>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</si>
  <si>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</si>
  <si>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</si>
  <si>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</si>
  <si>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</si>
  <si>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</si>
  <si>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</si>
  <si>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</si>
  <si>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</si>
  <si>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</si>
  <si>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</si>
  <si>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</si>
  <si>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</si>
  <si>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</si>
  <si>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</si>
  <si>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</si>
  <si>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</si>
  <si>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</si>
  <si>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</si>
  <si>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</si>
  <si>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</si>
  <si>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</si>
  <si>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</si>
  <si>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</si>
  <si>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</si>
  <si>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</si>
  <si>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</si>
  <si>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</si>
  <si>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</si>
  <si>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</si>
  <si>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</si>
  <si>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</si>
  <si>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</si>
  <si>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</si>
  <si>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</si>
  <si>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</si>
  <si>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</si>
  <si>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</si>
  <si>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</si>
  <si>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</si>
  <si>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</si>
  <si>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</si>
  <si>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</si>
  <si>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</si>
  <si>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</si>
  <si>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</si>
  <si>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</si>
  <si>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</si>
  <si>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</si>
  <si>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</si>
  <si>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</si>
  <si>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</si>
  <si>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</si>
  <si>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</si>
  <si>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</si>
  <si>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</si>
  <si>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</si>
  <si>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</si>
  <si>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</si>
  <si>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</si>
  <si>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</si>
  <si>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</si>
  <si>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</si>
  <si>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</si>
  <si>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</si>
  <si>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</si>
  <si>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</si>
  <si>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</si>
  <si>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</si>
  <si>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</si>
  <si>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</si>
  <si>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</si>
  <si>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</si>
  <si>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</si>
  <si>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</si>
  <si>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</si>
  <si>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</si>
  <si>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</si>
  <si>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</si>
  <si>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</si>
  <si>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</si>
  <si>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</si>
  <si>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</si>
  <si>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</si>
  <si>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</si>
  <si>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</si>
  <si>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</si>
  <si>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</si>
  <si>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</si>
  <si>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</si>
  <si>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</si>
  <si>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</si>
  <si>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</si>
  <si>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</si>
  <si>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</si>
  <si>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</si>
  <si>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</si>
  <si>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</si>
  <si>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</si>
  <si>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</si>
  <si>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</si>
  <si>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</si>
  <si>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</si>
  <si>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</si>
  <si>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</si>
  <si>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</si>
  <si>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</si>
  <si>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</si>
  <si>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</si>
  <si>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</si>
  <si>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</si>
  <si>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</si>
  <si>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</si>
  <si>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</si>
  <si>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</si>
  <si>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</si>
  <si>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</si>
  <si>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</si>
  <si>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</si>
  <si>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</si>
  <si>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</si>
  <si>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</si>
  <si>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</si>
  <si>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</si>
  <si>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</si>
  <si>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</si>
  <si>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</si>
  <si>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</si>
  <si>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</si>
  <si>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</si>
  <si>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</si>
  <si>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</si>
  <si>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</si>
  <si>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</si>
  <si>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</si>
  <si>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</si>
  <si>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</si>
  <si>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</si>
  <si>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</si>
  <si>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</si>
  <si>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</si>
  <si>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</si>
  <si>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</si>
  <si>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</si>
  <si>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</si>
  <si>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</si>
  <si>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</si>
  <si>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</si>
  <si>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</si>
  <si>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</si>
  <si>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</si>
  <si>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</si>
  <si>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</si>
  <si>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</si>
  <si>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</si>
  <si>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</si>
  <si>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</si>
  <si>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</si>
  <si>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</si>
  <si>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</si>
  <si>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</si>
  <si>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</si>
  <si>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</si>
  <si>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</si>
  <si>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</si>
  <si>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</si>
  <si>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</si>
  <si>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</si>
  <si>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</si>
  <si>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</si>
  <si>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</si>
  <si>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</si>
  <si>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</si>
  <si>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</si>
  <si>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</si>
  <si>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</si>
  <si>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</si>
  <si>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</si>
  <si>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</si>
  <si>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</si>
  <si>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</si>
  <si>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</si>
  <si>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</si>
  <si>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</si>
  <si>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</si>
  <si>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</si>
  <si>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</si>
  <si>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</si>
  <si>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</si>
  <si>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</si>
  <si>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</si>
  <si>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</si>
  <si>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</si>
  <si>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</si>
  <si>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</si>
  <si>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</si>
  <si>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</si>
  <si>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</si>
  <si>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</si>
  <si>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</si>
  <si>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</si>
  <si>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</si>
  <si>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</si>
  <si>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</si>
  <si>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</si>
  <si>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</si>
  <si>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</si>
  <si>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</si>
  <si>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</si>
  <si>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</si>
  <si>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</si>
  <si>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</si>
  <si>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</si>
  <si>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</si>
  <si>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</si>
  <si>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</si>
  <si>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</si>
  <si>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</si>
  <si>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</si>
  <si>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</si>
  <si>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</si>
  <si>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</si>
  <si>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</si>
  <si>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</si>
  <si>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</si>
  <si>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</si>
  <si>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</si>
  <si>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</si>
  <si>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</si>
  <si>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</si>
  <si>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</si>
  <si>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</si>
  <si>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</si>
  <si>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</si>
  <si>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</si>
  <si>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</si>
  <si>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</si>
  <si>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</si>
  <si>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</si>
  <si>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</si>
  <si>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</si>
  <si>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</si>
  <si>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</si>
  <si>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</si>
  <si>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</si>
  <si>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</si>
  <si>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</si>
  <si>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</si>
  <si>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</si>
  <si>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</si>
  <si>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</si>
  <si>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</si>
  <si>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</si>
  <si>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</si>
  <si>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</si>
  <si>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</si>
  <si>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</si>
  <si>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</si>
  <si>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</si>
  <si>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</si>
  <si>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</si>
  <si>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</si>
  <si>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</si>
  <si>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</si>
  <si>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</si>
  <si>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</si>
  <si>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</si>
  <si>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</si>
  <si>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</si>
  <si>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</si>
  <si>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</si>
  <si>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</si>
  <si>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</si>
  <si>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</si>
  <si>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</si>
  <si>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</si>
  <si>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</si>
  <si>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</si>
  <si>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</si>
  <si>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</si>
  <si>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</si>
  <si>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</si>
  <si>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</si>
  <si>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</si>
  <si>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</si>
  <si>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</si>
  <si>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</si>
  <si>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</si>
  <si>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</si>
  <si>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</si>
  <si>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</si>
  <si>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</si>
  <si>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</si>
  <si>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</si>
  <si>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</si>
  <si>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</si>
  <si>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</si>
  <si>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</si>
  <si>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</si>
  <si>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</si>
  <si>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</si>
  <si>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</si>
  <si>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</si>
  <si>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</si>
  <si>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</si>
  <si>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</si>
  <si>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</si>
  <si>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</si>
  <si>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</si>
  <si>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</si>
  <si>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</si>
  <si>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</si>
  <si>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</si>
  <si>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</si>
  <si>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</si>
  <si>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</si>
  <si>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</si>
  <si>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</si>
  <si>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</si>
  <si>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</si>
  <si>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</si>
  <si>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</si>
  <si>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</si>
  <si>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</si>
  <si>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</si>
  <si>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</si>
  <si>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</si>
  <si>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</si>
  <si>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</si>
  <si>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</si>
  <si>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</si>
  <si>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</si>
  <si>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</si>
  <si>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</si>
  <si>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</si>
  <si>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</si>
  <si>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</si>
  <si>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</si>
  <si>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</si>
  <si>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</si>
  <si>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</si>
  <si>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</si>
  <si>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</si>
  <si>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</si>
  <si>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</si>
  <si>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</si>
  <si>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</si>
  <si>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</si>
  <si>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</si>
  <si>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</si>
  <si>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</si>
  <si>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</si>
  <si>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</si>
  <si>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</si>
  <si>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</si>
  <si>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</si>
  <si>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</si>
  <si>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</si>
  <si>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</si>
  <si>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</si>
  <si>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</si>
  <si>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</si>
  <si>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</si>
  <si>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</si>
  <si>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</si>
  <si>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</si>
  <si>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</si>
  <si>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</si>
  <si>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</si>
  <si>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</si>
  <si>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</si>
  <si>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</si>
  <si>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</si>
  <si>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</si>
  <si>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</si>
  <si>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</si>
  <si>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</si>
  <si>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</si>
  <si>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</si>
  <si>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</si>
  <si>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</si>
  <si>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</si>
  <si>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</si>
  <si>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</si>
  <si>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</si>
  <si>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</si>
  <si>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</si>
  <si>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</si>
  <si>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</si>
  <si>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</si>
  <si>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</si>
  <si>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</si>
  <si>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</si>
  <si>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</si>
  <si>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</si>
  <si>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</si>
  <si>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</si>
  <si>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</si>
  <si>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</si>
  <si>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</si>
  <si>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</si>
  <si>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</si>
  <si>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</si>
  <si>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</si>
  <si>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</si>
  <si>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</si>
  <si>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</si>
  <si>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</si>
  <si>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</si>
  <si>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</si>
  <si>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</si>
  <si>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</si>
  <si>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</si>
  <si>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</si>
  <si>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</si>
  <si>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</si>
  <si>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</si>
  <si>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</si>
  <si>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</si>
  <si>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</si>
  <si>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</si>
  <si>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</si>
  <si>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</si>
  <si>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</si>
  <si>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</si>
  <si>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</si>
  <si>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</si>
  <si>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</si>
  <si>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</si>
  <si>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</si>
  <si>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</si>
  <si>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</si>
  <si>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</si>
  <si>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</si>
  <si>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</si>
  <si>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</si>
  <si>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</si>
  <si>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</si>
  <si>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</si>
  <si>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</si>
  <si>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</si>
  <si>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</si>
  <si>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</si>
  <si>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</si>
  <si>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</si>
  <si>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</si>
  <si>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</si>
  <si>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</si>
  <si>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</si>
  <si>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</si>
  <si>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</si>
  <si>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</si>
  <si>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</si>
  <si>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</si>
  <si>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</si>
  <si>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</si>
  <si>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</si>
  <si>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</si>
  <si>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</si>
  <si>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</si>
  <si>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</si>
  <si>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</si>
  <si>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</si>
  <si>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</si>
  <si>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</si>
  <si>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</si>
  <si>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</si>
  <si>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</si>
  <si>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</si>
  <si>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</si>
  <si>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</si>
  <si>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</si>
  <si>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</si>
  <si>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</si>
  <si>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</si>
  <si>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</si>
  <si>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</si>
  <si>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</si>
  <si>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</si>
  <si>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</si>
  <si>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</si>
  <si>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</si>
  <si>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</si>
  <si>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</si>
  <si>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</si>
  <si>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</si>
  <si>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</si>
  <si>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</si>
  <si>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</si>
  <si>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</si>
  <si>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</si>
  <si>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</si>
  <si>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</si>
  <si>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</si>
  <si>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</si>
  <si>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</si>
  <si>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</si>
  <si>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</si>
  <si>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</si>
  <si>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</si>
  <si>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</si>
  <si>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</si>
  <si>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</si>
  <si>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</si>
  <si>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</si>
  <si>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</si>
  <si>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</si>
  <si>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</si>
  <si>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</si>
  <si>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</si>
  <si>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</si>
  <si>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</si>
  <si>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</si>
  <si>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</si>
  <si>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</si>
  <si>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</si>
  <si>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</si>
  <si>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</si>
  <si>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</si>
  <si>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</si>
  <si>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</si>
  <si>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</si>
  <si>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</si>
  <si>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</si>
  <si>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</si>
  <si>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</si>
  <si>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</si>
  <si>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</si>
  <si>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</si>
  <si>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</si>
  <si>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</si>
  <si>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</si>
  <si>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</si>
  <si>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</si>
  <si>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</si>
  <si>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</si>
  <si>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</si>
  <si>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</si>
  <si>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</si>
  <si>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</si>
  <si>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</si>
  <si>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</si>
  <si>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</si>
  <si>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</si>
  <si>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</si>
  <si>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</si>
  <si>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</si>
  <si>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</si>
  <si>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</si>
  <si>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</si>
  <si>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</si>
  <si>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</si>
  <si>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</si>
  <si>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</si>
  <si>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</si>
  <si>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</si>
  <si>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</si>
  <si>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</si>
  <si>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</si>
  <si>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</si>
  <si>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</si>
  <si>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</si>
  <si>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</si>
  <si>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</si>
  <si>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</si>
  <si>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</si>
  <si>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</si>
  <si>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</si>
  <si>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</si>
  <si>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</si>
  <si>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</si>
  <si>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</si>
  <si>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</si>
  <si>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</si>
  <si>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</si>
  <si>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</si>
  <si>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</si>
  <si>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</si>
  <si>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</si>
  <si>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</si>
  <si>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</si>
  <si>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</si>
  <si>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</si>
  <si>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</si>
  <si>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</si>
  <si>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</si>
  <si>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</si>
  <si>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</si>
  <si>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</si>
  <si>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</si>
  <si>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</si>
  <si>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</si>
  <si>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</si>
  <si>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</si>
  <si>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</si>
  <si>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</si>
  <si>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</si>
  <si>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</si>
  <si>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</si>
  <si>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</si>
  <si>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</si>
  <si>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</si>
  <si>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</si>
  <si>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</si>
  <si>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</si>
  <si>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</si>
  <si>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</si>
  <si>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</si>
  <si>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</si>
  <si>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</si>
  <si>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</si>
  <si>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</si>
  <si>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</si>
  <si>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</si>
  <si>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</si>
  <si>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</si>
  <si>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</si>
  <si>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</si>
  <si>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</si>
  <si>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</si>
  <si>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</si>
  <si>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</si>
  <si>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</si>
  <si>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</si>
  <si>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</si>
  <si>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</si>
  <si>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</si>
  <si>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</si>
  <si>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</si>
  <si>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</si>
  <si>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</si>
  <si>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</si>
  <si>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</si>
  <si>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</si>
  <si>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</si>
  <si>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</si>
  <si>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</si>
  <si>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</si>
  <si>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</si>
  <si>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</si>
  <si>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</si>
  <si>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</si>
  <si>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</si>
  <si>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</si>
  <si>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</si>
  <si>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</si>
  <si>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</si>
  <si>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</si>
  <si>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</si>
  <si>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</si>
  <si>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</si>
  <si>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</si>
  <si>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</si>
  <si>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</si>
  <si>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</si>
  <si>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</si>
  <si>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</si>
  <si>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</si>
  <si>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</si>
  <si>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</si>
  <si>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</si>
  <si>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</si>
  <si>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</si>
  <si>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</si>
  <si>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</si>
  <si>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</si>
  <si>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</si>
  <si>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</si>
  <si>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</si>
  <si>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</si>
  <si>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</si>
  <si>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</si>
  <si>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</si>
  <si>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</si>
  <si>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</si>
  <si>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</si>
  <si>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</si>
  <si>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</si>
  <si>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</si>
  <si>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</si>
  <si>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</si>
  <si>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</si>
  <si>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</si>
  <si>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</si>
  <si>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</si>
  <si>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</si>
  <si>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</si>
  <si>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</si>
  <si>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</si>
  <si>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</si>
  <si>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</si>
  <si>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</si>
  <si>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</si>
  <si>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</si>
  <si>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</si>
  <si>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</si>
  <si>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</si>
  <si>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</si>
  <si>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</si>
  <si>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</si>
  <si>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</si>
  <si>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</si>
  <si>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</si>
  <si>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</si>
  <si>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</si>
  <si>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</si>
  <si>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</si>
  <si>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</si>
  <si>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</si>
  <si>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</si>
  <si>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</si>
  <si>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</si>
  <si>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</si>
  <si>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</si>
  <si>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</si>
  <si>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</si>
  <si>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</si>
  <si>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</si>
  <si>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</si>
  <si>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</si>
  <si>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</si>
  <si>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</si>
  <si>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</si>
  <si>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</si>
  <si>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</si>
  <si>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</si>
  <si>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</si>
  <si>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</si>
  <si>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</si>
  <si>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</si>
  <si>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</si>
  <si>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</si>
  <si>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</si>
  <si>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</si>
  <si>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</si>
  <si>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</si>
  <si>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</si>
  <si>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</si>
  <si>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</si>
  <si>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</si>
  <si>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</si>
  <si>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</si>
  <si>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</si>
  <si>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</si>
  <si>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</si>
  <si>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</si>
  <si>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</si>
  <si>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</si>
  <si>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</si>
  <si>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</si>
  <si>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</si>
  <si>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</si>
  <si>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</si>
  <si>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</si>
  <si>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</si>
  <si>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</si>
  <si>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</si>
  <si>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</si>
  <si>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</si>
  <si>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</si>
  <si>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</si>
  <si>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</si>
  <si>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</si>
  <si>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</si>
  <si>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</si>
  <si>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</si>
  <si>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</si>
  <si>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</si>
  <si>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</si>
  <si>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</si>
  <si>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</si>
  <si>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</si>
  <si>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</si>
  <si>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</si>
  <si>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</si>
  <si>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</si>
  <si>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</si>
  <si>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</si>
  <si>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</si>
  <si>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</si>
  <si>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</si>
  <si>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</si>
  <si>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</si>
  <si>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</si>
  <si>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</si>
  <si>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</si>
  <si>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</si>
  <si>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</si>
  <si>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</si>
  <si>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</si>
  <si>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</si>
  <si>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</si>
  <si>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</si>
  <si>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</si>
  <si>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</si>
  <si>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</si>
  <si>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</si>
  <si>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</si>
  <si>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</si>
  <si>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</si>
  <si>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</si>
  <si>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</si>
  <si>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</si>
  <si>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</si>
  <si>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</si>
  <si>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</si>
  <si>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</si>
  <si>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</si>
  <si>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</si>
  <si>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</si>
  <si>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</si>
  <si>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</si>
  <si>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</si>
  <si>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</si>
  <si>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</si>
  <si>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</si>
  <si>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</si>
  <si>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</si>
  <si>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</si>
  <si>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</si>
  <si>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</si>
  <si>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</si>
  <si>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</si>
  <si>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</si>
  <si>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</si>
  <si>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</si>
  <si>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</si>
  <si>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</si>
  <si>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</si>
  <si>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</si>
  <si>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</si>
  <si>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</si>
  <si>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</si>
  <si>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</si>
  <si>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</si>
  <si>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</si>
  <si>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</si>
  <si>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</si>
  <si>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</si>
  <si>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</si>
  <si>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</si>
  <si>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</si>
  <si>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</si>
  <si>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</si>
  <si>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</si>
  <si>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</si>
  <si>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</si>
  <si>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</si>
  <si>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</si>
  <si>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</si>
  <si>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</si>
  <si>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</si>
  <si>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</si>
  <si>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</si>
  <si>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</si>
  <si>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</si>
  <si>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</si>
  <si>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</si>
  <si>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</si>
  <si>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</si>
  <si>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</si>
  <si>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</si>
  <si>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</si>
  <si>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</si>
  <si>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</si>
  <si>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</si>
  <si>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</si>
  <si>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</si>
  <si>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</si>
  <si>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</si>
  <si>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</si>
  <si>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</si>
  <si>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</si>
  <si>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</si>
  <si>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</si>
  <si>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</si>
  <si>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</si>
  <si>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</si>
  <si>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</si>
  <si>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</si>
  <si>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</si>
  <si>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</si>
  <si>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</si>
  <si>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</si>
  <si>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</si>
  <si>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</si>
  <si>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</si>
  <si>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</si>
  <si>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</si>
  <si>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</si>
  <si>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</si>
  <si>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</si>
  <si>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</si>
  <si>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</si>
  <si>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</si>
  <si>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</si>
  <si>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</si>
  <si>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</si>
  <si>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</si>
  <si>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</si>
  <si>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</si>
  <si>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</si>
  <si>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</si>
  <si>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</si>
  <si>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</si>
  <si>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</si>
  <si>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</si>
  <si>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</si>
  <si>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</si>
  <si>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</si>
  <si>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</si>
  <si>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</si>
  <si>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</si>
  <si>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</si>
  <si>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</si>
  <si>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</si>
  <si>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</si>
  <si>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</si>
  <si>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</si>
  <si>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</si>
  <si>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</si>
  <si>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</si>
  <si>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</si>
  <si>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</si>
  <si>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</si>
  <si>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</si>
  <si>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</si>
  <si>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</si>
  <si>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</si>
  <si>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</si>
  <si>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</si>
  <si>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</si>
  <si>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</si>
  <si>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</si>
  <si>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</si>
  <si>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</si>
  <si>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</si>
  <si>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</si>
  <si>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</si>
  <si>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</si>
  <si>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</si>
  <si>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</si>
  <si>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</si>
  <si>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</si>
  <si>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</si>
  <si>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</si>
  <si>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</si>
  <si>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</si>
  <si>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</si>
  <si>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</si>
  <si>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</si>
  <si>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</si>
  <si>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</si>
  <si>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</si>
  <si>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</si>
  <si>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</si>
  <si>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</si>
  <si>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</si>
  <si>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</si>
  <si>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</si>
  <si>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</si>
  <si>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</si>
  <si>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</si>
  <si>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</si>
  <si>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</si>
  <si>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</si>
  <si>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</si>
  <si>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</si>
  <si>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</si>
  <si>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</si>
  <si>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</si>
  <si>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</si>
  <si>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</si>
  <si>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</si>
  <si>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</si>
  <si>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</si>
  <si>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</si>
  <si>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</si>
  <si>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</si>
  <si>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</si>
  <si>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</si>
  <si>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</si>
  <si>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</si>
  <si>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</si>
  <si>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</si>
  <si>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</si>
  <si>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</si>
  <si>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</si>
  <si>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</si>
  <si>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</si>
  <si>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</si>
  <si>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</si>
  <si>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</si>
  <si>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</si>
  <si>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</si>
  <si>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</si>
  <si>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</si>
  <si>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</si>
  <si>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</si>
  <si>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</si>
  <si>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</si>
  <si>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</si>
  <si>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</si>
  <si>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</si>
  <si>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</si>
  <si>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</si>
  <si>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</si>
  <si>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</si>
  <si>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</si>
  <si>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</si>
  <si>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</si>
  <si>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</si>
  <si>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</si>
  <si>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</si>
  <si>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</si>
  <si>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</si>
  <si>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</si>
  <si>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</si>
  <si>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</si>
  <si>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</si>
  <si>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</si>
  <si>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</si>
  <si>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</si>
  <si>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</si>
  <si>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</si>
  <si>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</si>
  <si>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</si>
  <si>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</si>
  <si>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</si>
  <si>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</si>
  <si>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</si>
  <si>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</si>
  <si>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</si>
  <si>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</si>
  <si>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</si>
  <si>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</si>
  <si>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</si>
  <si>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</si>
  <si>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</si>
  <si>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</si>
  <si>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</si>
  <si>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</si>
  <si>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</si>
  <si>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</si>
  <si>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</si>
  <si>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</si>
  <si>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</si>
  <si>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</si>
  <si>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</si>
  <si>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</si>
  <si>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</si>
  <si>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</si>
  <si>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</si>
  <si>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</si>
  <si>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</si>
  <si>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</si>
  <si>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</si>
  <si>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</si>
  <si>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</si>
  <si>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</si>
  <si>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</si>
  <si>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</si>
  <si>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</si>
  <si>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</si>
  <si>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</si>
  <si>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</si>
  <si>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</si>
  <si>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</si>
  <si>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</si>
  <si>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</si>
  <si>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</si>
  <si>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</si>
  <si>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</si>
  <si>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</si>
  <si>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</si>
  <si>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</si>
  <si>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</si>
  <si>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</si>
  <si>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</si>
  <si>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</si>
  <si>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</si>
  <si>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</si>
  <si>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</si>
  <si>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</si>
  <si>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</si>
  <si>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</si>
  <si>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</si>
  <si>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</si>
  <si>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</si>
  <si>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</si>
  <si>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</si>
  <si>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</si>
  <si>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</si>
  <si>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</si>
  <si>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</si>
  <si>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</si>
  <si>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</si>
  <si>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</si>
  <si>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</si>
  <si>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</si>
  <si>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</si>
  <si>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</si>
  <si>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</si>
  <si>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</si>
  <si>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</si>
  <si>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</si>
  <si>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</si>
  <si>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</si>
  <si>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</si>
  <si>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</si>
  <si>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</si>
  <si>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</si>
  <si>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</si>
  <si>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</si>
  <si>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</si>
  <si>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</si>
  <si>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</si>
  <si>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</si>
  <si>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</si>
  <si>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</si>
  <si>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</si>
  <si>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</si>
  <si>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</si>
  <si>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</si>
  <si>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</si>
  <si>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</si>
  <si>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</si>
  <si>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</si>
  <si>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</si>
  <si>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</si>
  <si>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</si>
  <si>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</si>
  <si>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</si>
  <si>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</si>
  <si>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</si>
  <si>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</si>
  <si>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</si>
  <si>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</si>
  <si>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</si>
  <si>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</si>
  <si>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</si>
  <si>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</si>
  <si>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</si>
  <si>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</si>
  <si>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</si>
  <si>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</si>
  <si>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</si>
  <si>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</si>
  <si>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</si>
  <si>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</si>
  <si>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</si>
  <si>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</si>
  <si>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</si>
  <si>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</si>
  <si>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</si>
  <si>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</si>
  <si>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</si>
  <si>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</si>
  <si>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</si>
  <si>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</si>
  <si>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</si>
  <si>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</si>
  <si>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</si>
  <si>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</si>
  <si>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</si>
  <si>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</si>
  <si>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</si>
  <si>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</si>
  <si>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</si>
  <si>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</si>
  <si>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</si>
  <si>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</si>
  <si>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</si>
  <si>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</si>
  <si>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</si>
  <si>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</si>
  <si>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</si>
  <si>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</si>
  <si>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</si>
  <si>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</si>
  <si>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</si>
  <si>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</si>
  <si>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</si>
  <si>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</si>
  <si>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</si>
  <si>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</si>
  <si>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</si>
  <si>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</si>
  <si>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</si>
  <si>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</si>
  <si>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</si>
  <si>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</si>
  <si>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</si>
  <si>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</si>
  <si>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</si>
  <si>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</si>
  <si>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</si>
  <si>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</si>
  <si>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</si>
  <si>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</si>
  <si>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</si>
  <si>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</si>
  <si>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</si>
  <si>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</si>
  <si>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</si>
  <si>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</si>
  <si>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</si>
  <si>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</si>
  <si>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</si>
  <si>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</si>
  <si>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</si>
  <si>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</si>
  <si>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</si>
  <si>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</si>
  <si>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</si>
  <si>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</si>
  <si>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</si>
  <si>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</si>
  <si>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</si>
  <si>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</si>
  <si>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</si>
  <si>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</si>
  <si>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</si>
  <si>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</si>
  <si>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</si>
  <si>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</si>
  <si>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</si>
  <si>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</si>
  <si>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</si>
  <si>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</si>
  <si>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</si>
  <si>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</si>
  <si>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</si>
  <si>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</si>
  <si>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</si>
  <si>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</si>
  <si>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</si>
  <si>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</si>
  <si>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</si>
  <si>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</si>
  <si>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</si>
  <si>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</si>
  <si>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</si>
  <si>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</si>
  <si>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</si>
  <si>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</si>
  <si>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</si>
  <si>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</si>
  <si>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</si>
  <si>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</si>
  <si>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</si>
  <si>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</si>
  <si>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</si>
  <si>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</si>
  <si>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</si>
  <si>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</si>
  <si>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</si>
  <si>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</si>
  <si>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</si>
  <si>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</si>
  <si>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</si>
  <si>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</si>
  <si>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</si>
  <si>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</si>
  <si>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</si>
  <si>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</si>
  <si>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</si>
  <si>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</si>
  <si>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</si>
  <si>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</si>
  <si>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</si>
  <si>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</si>
  <si>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</si>
  <si>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</si>
  <si>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</si>
  <si>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</si>
  <si>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</si>
  <si>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</si>
  <si>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</si>
  <si>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</si>
  <si>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</si>
  <si>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</si>
  <si>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</si>
  <si>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</si>
  <si>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</si>
  <si>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</si>
  <si>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</si>
  <si>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</si>
  <si>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</si>
  <si>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</si>
  <si>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</si>
  <si>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</si>
  <si>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</si>
  <si>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</si>
  <si>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</si>
  <si>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</si>
  <si>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</si>
  <si>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</si>
  <si>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</si>
  <si>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</si>
  <si>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</si>
  <si>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</si>
  <si>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</si>
  <si>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</si>
  <si>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</si>
  <si>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</si>
  <si>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</si>
  <si>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</si>
  <si>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</si>
  <si>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</si>
  <si>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</si>
  <si>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</si>
  <si>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</si>
  <si>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</si>
  <si>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</si>
  <si>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</si>
  <si>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</si>
  <si>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</si>
  <si>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</si>
  <si>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</si>
  <si>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</si>
  <si>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</si>
  <si>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</si>
  <si>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</si>
  <si>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</si>
  <si>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</si>
  <si>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</si>
  <si>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</si>
  <si>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</si>
  <si>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</si>
  <si>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</si>
  <si>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</si>
  <si>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</si>
  <si>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</si>
  <si>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</si>
  <si>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</si>
  <si>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</si>
  <si>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</si>
  <si>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</si>
  <si>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</si>
  <si>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</si>
  <si>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</si>
  <si>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</si>
  <si>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</si>
  <si>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</si>
  <si>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</si>
  <si>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</si>
  <si>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</si>
  <si>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</si>
  <si>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</si>
  <si>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</si>
  <si>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</si>
  <si>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</si>
  <si>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</si>
  <si>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</si>
  <si>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</si>
  <si>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</si>
  <si>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</si>
  <si>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</si>
  <si>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</si>
  <si>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</si>
  <si>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</si>
  <si>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</si>
  <si>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</si>
  <si>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</si>
  <si>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</si>
  <si>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</si>
  <si>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</si>
  <si>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</si>
  <si>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</si>
  <si>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</si>
  <si>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</si>
  <si>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</si>
  <si>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</si>
  <si>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</si>
  <si>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</si>
  <si>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</si>
  <si>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</si>
  <si>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</si>
  <si>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</si>
  <si>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</si>
  <si>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</si>
  <si>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</si>
  <si>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</si>
  <si>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</si>
  <si>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</si>
  <si>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</si>
  <si>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</si>
  <si>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</si>
  <si>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</si>
  <si>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</si>
  <si>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</si>
  <si>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</si>
  <si>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</si>
  <si>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</si>
  <si>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</si>
  <si>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</si>
  <si>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</si>
  <si>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</si>
  <si>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</si>
  <si>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</si>
  <si>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</si>
  <si>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</si>
  <si>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</si>
  <si>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</si>
  <si>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</si>
  <si>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</si>
  <si>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</si>
  <si>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</si>
  <si>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</si>
  <si>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</si>
  <si>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</si>
  <si>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</si>
  <si>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</si>
  <si>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</si>
  <si>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</si>
  <si>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</si>
  <si>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</si>
  <si>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</si>
  <si>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</si>
  <si>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</si>
  <si>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</si>
  <si>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</si>
  <si>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</si>
  <si>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</si>
  <si>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</si>
  <si>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</si>
  <si>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</si>
  <si>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</si>
  <si>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</si>
  <si>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</si>
  <si>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</si>
  <si>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</si>
  <si>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</si>
  <si>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</si>
  <si>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</si>
  <si>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</si>
  <si>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</si>
  <si>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</si>
  <si>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</si>
  <si>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</si>
  <si>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</si>
  <si>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</si>
  <si>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</si>
  <si>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</si>
  <si>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</si>
  <si>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</si>
  <si>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</si>
  <si>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</si>
  <si>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</si>
  <si>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</si>
  <si>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</si>
  <si>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</si>
  <si>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</si>
  <si>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</si>
  <si>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</si>
  <si>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</si>
  <si>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</si>
  <si>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</si>
  <si>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</si>
  <si>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</si>
  <si>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</si>
  <si>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</si>
  <si>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</si>
  <si>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</si>
  <si>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</si>
  <si>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</si>
  <si>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</si>
  <si>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</si>
  <si>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</si>
  <si>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</si>
  <si>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</si>
  <si>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</si>
  <si>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</si>
  <si>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</si>
  <si>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</si>
  <si>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</si>
  <si>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</si>
  <si>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</si>
  <si>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</si>
  <si>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</si>
  <si>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</si>
  <si>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</si>
  <si>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</si>
  <si>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</si>
  <si>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</si>
  <si>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</si>
  <si>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</si>
  <si>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</si>
  <si>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</si>
  <si>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</si>
  <si>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</si>
  <si>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</si>
  <si>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</si>
  <si>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</si>
  <si>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</si>
  <si>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</si>
  <si>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</si>
  <si>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</si>
  <si>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</si>
  <si>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</si>
  <si>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</si>
  <si>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</si>
  <si>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</si>
  <si>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</si>
  <si>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</si>
  <si>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</si>
  <si>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</si>
  <si>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</si>
  <si>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</si>
  <si>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</si>
  <si>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</si>
  <si>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</si>
  <si>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</si>
  <si>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</si>
  <si>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</si>
  <si>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</si>
  <si>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</si>
  <si>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</si>
  <si>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</si>
  <si>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</si>
  <si>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</si>
  <si>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</si>
  <si>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</si>
  <si>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</si>
  <si>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</si>
  <si>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</si>
  <si>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</si>
  <si>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</si>
  <si>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</si>
  <si>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</si>
  <si>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</si>
  <si>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</si>
  <si>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</si>
  <si>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</si>
  <si>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</si>
  <si>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</si>
  <si>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</si>
  <si>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</si>
  <si>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</si>
  <si>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</si>
  <si>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</si>
  <si>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</si>
  <si>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</si>
  <si>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</si>
  <si>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</si>
  <si>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</si>
  <si>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</si>
  <si>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</si>
  <si>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</si>
  <si>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</si>
  <si>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</si>
  <si>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</si>
  <si>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</si>
  <si>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</si>
  <si>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</si>
  <si>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</si>
  <si>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</si>
  <si>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</si>
  <si>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</si>
  <si>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</si>
  <si>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</si>
  <si>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</si>
  <si>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</si>
  <si>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</si>
  <si>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</si>
  <si>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</si>
  <si>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</si>
  <si>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</si>
  <si>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</si>
  <si>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</si>
  <si>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</si>
  <si>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</si>
  <si>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</si>
  <si>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</si>
  <si>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</si>
  <si>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</si>
  <si>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</si>
  <si>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</si>
  <si>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</si>
  <si>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</si>
  <si>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</si>
  <si>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</si>
  <si>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</si>
  <si>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</si>
  <si>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</si>
  <si>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</si>
  <si>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</si>
  <si>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</si>
  <si>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</si>
  <si>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</si>
  <si>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</si>
  <si>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</si>
  <si>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</si>
  <si>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</si>
  <si>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</si>
  <si>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</si>
  <si>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</si>
  <si>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</si>
  <si>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</si>
  <si>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</si>
  <si>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</si>
  <si>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</si>
  <si>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</si>
  <si>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</si>
  <si>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</si>
  <si>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</si>
  <si>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</si>
  <si>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</si>
  <si>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</si>
  <si>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</si>
  <si>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</si>
  <si>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</si>
  <si>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</si>
  <si>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</si>
  <si>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</si>
  <si>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</si>
  <si>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</si>
  <si>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</si>
  <si>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</si>
  <si>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</si>
  <si>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</si>
  <si>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</si>
  <si>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</si>
  <si>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</si>
  <si>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</si>
  <si>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</si>
  <si>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</si>
  <si>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</si>
  <si>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</si>
  <si>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</si>
  <si>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</si>
  <si>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</si>
  <si>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</si>
  <si>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</si>
  <si>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</si>
  <si>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</si>
  <si>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</si>
  <si>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</si>
  <si>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</si>
  <si>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</si>
  <si>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</si>
  <si>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</si>
  <si>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</si>
  <si>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</si>
  <si>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</si>
  <si>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</si>
  <si>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</si>
  <si>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</si>
  <si>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</si>
  <si>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</si>
  <si>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</si>
  <si>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</si>
  <si>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</si>
  <si>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</si>
  <si>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</si>
  <si>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</si>
  <si>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</si>
  <si>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</si>
  <si>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</si>
  <si>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</si>
  <si>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</si>
  <si>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</si>
  <si>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</si>
  <si>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</si>
  <si>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</si>
  <si>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</si>
  <si>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</si>
  <si>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</si>
  <si>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</si>
  <si>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</si>
  <si>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</si>
  <si>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</si>
  <si>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</si>
  <si>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</si>
  <si>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</si>
  <si>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</si>
  <si>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</si>
  <si>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</si>
  <si>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</si>
  <si>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</si>
  <si>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</si>
  <si>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</si>
  <si>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</si>
  <si>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</si>
  <si>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</si>
  <si>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</si>
  <si>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</si>
  <si>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</si>
  <si>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</si>
  <si>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</si>
  <si>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</si>
  <si>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</si>
  <si>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</si>
  <si>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</si>
  <si>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</si>
  <si>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</si>
  <si>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</si>
  <si>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</si>
  <si>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</si>
  <si>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</si>
  <si>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</si>
  <si>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</si>
  <si>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</si>
  <si>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</si>
  <si>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</si>
  <si>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</si>
  <si>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</si>
  <si>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</si>
  <si>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</si>
  <si>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</si>
  <si>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</si>
  <si>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</si>
  <si>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</si>
  <si>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</si>
  <si>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</si>
  <si>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</si>
  <si>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</si>
  <si>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</si>
  <si>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</si>
  <si>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</si>
  <si>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</si>
  <si>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</si>
  <si>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</si>
  <si>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</si>
  <si>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</si>
  <si>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</si>
  <si>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</si>
  <si>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</si>
  <si>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</si>
  <si>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</si>
  <si>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</si>
  <si>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</si>
  <si>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</si>
  <si>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</si>
  <si>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</si>
  <si>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</si>
  <si>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</si>
  <si>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</si>
  <si>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</si>
  <si>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</si>
  <si>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</si>
  <si>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</si>
  <si>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</si>
  <si>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</si>
  <si>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</si>
  <si>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</si>
  <si>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</si>
  <si>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</si>
  <si>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</si>
  <si>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</si>
  <si>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</si>
  <si>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</si>
  <si>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</si>
  <si>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</si>
  <si>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</si>
  <si>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</si>
  <si>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</si>
  <si>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</si>
  <si>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</si>
  <si>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</si>
  <si>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</si>
  <si>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</si>
  <si>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</si>
  <si>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</si>
  <si>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</si>
  <si>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</si>
  <si>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</si>
  <si>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</si>
  <si>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</si>
  <si>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</si>
  <si>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</si>
  <si>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</si>
  <si>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</si>
  <si>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</si>
  <si>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</si>
  <si>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</si>
  <si>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</si>
  <si>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</si>
  <si>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</si>
  <si>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</si>
  <si>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</si>
  <si>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</si>
  <si>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</si>
  <si>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</si>
  <si>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</si>
  <si>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</si>
  <si>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</si>
  <si>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</si>
  <si>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</si>
  <si>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</si>
  <si>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</si>
  <si>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</si>
  <si>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</si>
  <si>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</si>
  <si>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</si>
  <si>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</si>
  <si>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</si>
  <si>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</si>
  <si>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</si>
  <si>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</si>
  <si>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</si>
  <si>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</si>
  <si>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</si>
  <si>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</si>
  <si>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</si>
  <si>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</si>
  <si>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</si>
  <si>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</si>
  <si>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</si>
  <si>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</si>
  <si>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</si>
  <si>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</si>
  <si>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</si>
  <si>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</si>
  <si>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</si>
  <si>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</si>
  <si>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</si>
  <si>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</si>
  <si>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</si>
  <si>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</si>
  <si>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</si>
  <si>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</si>
  <si>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</si>
  <si>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</si>
  <si>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</si>
  <si>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</si>
  <si>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</si>
  <si>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</si>
  <si>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</si>
  <si>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</si>
  <si>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</si>
  <si>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</si>
  <si>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</si>
  <si>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</si>
  <si>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</si>
  <si>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</si>
  <si>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</si>
  <si>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</si>
  <si>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</si>
  <si>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</si>
  <si>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</si>
  <si>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</si>
  <si>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</si>
  <si>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</si>
  <si>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</si>
  <si>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</si>
  <si>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</si>
  <si>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</si>
  <si>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</si>
  <si>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</si>
  <si>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</si>
  <si>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</si>
  <si>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</si>
  <si>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</si>
  <si>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</si>
  <si>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</si>
  <si>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</si>
  <si>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</si>
  <si>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</si>
  <si>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</si>
  <si>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</si>
  <si>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</si>
  <si>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</si>
  <si>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</si>
  <si>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</si>
  <si>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</si>
  <si>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</si>
  <si>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</si>
  <si>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</si>
  <si>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</si>
  <si>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</si>
  <si>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</si>
  <si>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</si>
  <si>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</si>
  <si>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</si>
  <si>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</si>
  <si>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</si>
  <si>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</si>
  <si>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</si>
  <si>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</si>
  <si>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</si>
  <si>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</si>
  <si>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</si>
  <si>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</si>
  <si>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</si>
  <si>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</si>
  <si>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</si>
  <si>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</si>
  <si>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</si>
  <si>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</si>
  <si>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</si>
  <si>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</si>
  <si>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</si>
  <si>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</si>
  <si>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</si>
  <si>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</si>
  <si>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</si>
  <si>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</si>
  <si>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</si>
  <si>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</si>
  <si>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</si>
  <si>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</si>
  <si>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</si>
  <si>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</si>
  <si>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</si>
  <si>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</si>
  <si>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</si>
  <si>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</si>
  <si>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</si>
  <si>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</si>
  <si>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</si>
  <si>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</si>
  <si>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</si>
  <si>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</si>
  <si>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</si>
  <si>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</si>
  <si>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</si>
  <si>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</si>
  <si>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</si>
  <si>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</si>
  <si>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</si>
  <si>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</si>
  <si>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</si>
  <si>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</si>
  <si>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</si>
  <si>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</si>
  <si>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</si>
  <si>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</si>
  <si>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</si>
  <si>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</si>
  <si>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</si>
  <si>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</si>
  <si>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</si>
  <si>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</si>
  <si>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</si>
  <si>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</si>
  <si>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</si>
  <si>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</si>
  <si>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</si>
  <si>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</si>
  <si>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</si>
  <si>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</si>
  <si>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</si>
  <si>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</si>
  <si>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</si>
  <si>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</si>
  <si>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</si>
  <si>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</si>
  <si>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</si>
  <si>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</si>
  <si>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</si>
  <si>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</si>
  <si>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</si>
  <si>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</si>
  <si>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</si>
  <si>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</si>
  <si>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</si>
  <si>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</si>
  <si>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</si>
  <si>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</si>
  <si>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</si>
  <si>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</si>
  <si>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</si>
  <si>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</si>
  <si>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</si>
  <si>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</si>
  <si>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</si>
  <si>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</si>
  <si>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</si>
  <si>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</si>
  <si>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</si>
  <si>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</si>
  <si>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</si>
  <si>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</si>
  <si>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</si>
  <si>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</si>
  <si>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</si>
  <si>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</si>
  <si>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</si>
  <si>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</si>
  <si>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</si>
  <si>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</si>
  <si>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</si>
  <si>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</si>
  <si>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</si>
  <si>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</si>
  <si>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</si>
  <si>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</si>
  <si>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</si>
  <si>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</si>
  <si>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</si>
  <si>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</si>
  <si>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</si>
  <si>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</si>
  <si>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</si>
  <si>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</si>
  <si>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</si>
  <si>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</si>
  <si>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</si>
  <si>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</si>
  <si>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</si>
  <si>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</si>
  <si>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</si>
  <si>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</si>
  <si>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</si>
  <si>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</si>
  <si>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</si>
  <si>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</si>
  <si>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</si>
  <si>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</si>
  <si>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</si>
  <si>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</si>
  <si>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</si>
  <si>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</si>
  <si>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</si>
  <si>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</si>
  <si>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</si>
  <si>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</si>
  <si>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</si>
  <si>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</si>
  <si>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</si>
  <si>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</si>
  <si>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</si>
  <si>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</si>
  <si>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</si>
  <si>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</si>
  <si>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</si>
  <si>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</si>
  <si>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</si>
  <si>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</si>
  <si>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</si>
  <si>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</si>
  <si>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</si>
  <si>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</si>
  <si>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</si>
  <si>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</si>
  <si>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</si>
  <si>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</si>
  <si>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</si>
  <si>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</si>
  <si>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</si>
  <si>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</si>
  <si>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</si>
  <si>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</si>
  <si>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</si>
  <si>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</si>
  <si>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</si>
  <si>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</si>
  <si>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</si>
  <si>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</si>
  <si>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</si>
  <si>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</si>
  <si>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</si>
  <si>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</si>
  <si>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</si>
  <si>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</si>
  <si>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</si>
  <si>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</si>
  <si>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</si>
  <si>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</si>
  <si>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</si>
  <si>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</si>
  <si>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</si>
  <si>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</si>
  <si>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</si>
  <si>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</si>
  <si>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</si>
  <si>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</si>
  <si>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</si>
  <si>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</si>
  <si>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</si>
  <si>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</si>
  <si>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</si>
  <si>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</si>
  <si>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</si>
  <si>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</si>
  <si>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</si>
  <si>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</si>
  <si>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</si>
  <si>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</si>
  <si>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</si>
  <si>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</si>
  <si>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</si>
  <si>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</si>
  <si>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</si>
  <si>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</si>
  <si>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</si>
  <si>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</si>
  <si>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</si>
  <si>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</si>
  <si>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</si>
  <si>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</si>
  <si>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</si>
  <si>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</si>
  <si>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</si>
  <si>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</si>
  <si>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</si>
  <si>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</si>
  <si>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</si>
  <si>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</si>
  <si>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</si>
  <si>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</si>
  <si>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</si>
  <si>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</si>
  <si>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</si>
  <si>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</si>
  <si>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</si>
  <si>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</si>
  <si>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</si>
  <si>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</si>
  <si>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</si>
  <si>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</si>
  <si>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</si>
  <si>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</si>
  <si>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</si>
  <si>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</si>
  <si>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</si>
  <si>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</si>
  <si>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</si>
  <si>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</si>
  <si>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</si>
  <si>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</si>
  <si>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</si>
  <si>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</si>
  <si>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</si>
  <si>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</si>
  <si>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</si>
  <si>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</si>
  <si>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</si>
  <si>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</si>
  <si>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</si>
  <si>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</si>
  <si>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</si>
  <si>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</si>
  <si>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</si>
  <si>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</si>
  <si>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</si>
  <si>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</si>
  <si>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</si>
  <si>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</si>
  <si>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</si>
  <si>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</si>
  <si>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</si>
  <si>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</si>
  <si>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</si>
  <si>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</si>
  <si>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</si>
  <si>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</si>
  <si>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</si>
  <si>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</si>
  <si>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</si>
  <si>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</si>
  <si>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</si>
  <si>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</si>
  <si>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</si>
  <si>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</si>
  <si>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</si>
  <si>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</si>
  <si>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</si>
  <si>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</si>
  <si>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</si>
  <si>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</si>
  <si>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</si>
  <si>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</si>
  <si>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</si>
  <si>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</si>
  <si>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</si>
  <si>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</si>
  <si>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</si>
  <si>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</si>
  <si>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</si>
  <si>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</si>
  <si>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</si>
  <si>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</si>
  <si>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</si>
  <si>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</si>
  <si>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</si>
  <si>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</si>
  <si>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</si>
  <si>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</si>
  <si>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</si>
  <si>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</si>
  <si>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</si>
  <si>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</si>
  <si>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</si>
  <si>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</si>
  <si>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</si>
  <si>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</si>
  <si>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</si>
  <si>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</si>
  <si>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</si>
  <si>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</si>
  <si>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</si>
  <si>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</si>
  <si>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</si>
  <si>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</si>
  <si>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</si>
  <si>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</si>
  <si>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</si>
  <si>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</si>
  <si>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</si>
  <si>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</si>
  <si>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</si>
  <si>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</si>
  <si>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</si>
  <si>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</si>
  <si>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</si>
  <si>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</si>
  <si>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</si>
  <si>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</si>
  <si>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</si>
  <si>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</si>
  <si>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</si>
  <si>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</si>
  <si>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</si>
  <si>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</si>
  <si>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</si>
  <si>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</si>
  <si>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</si>
  <si>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</si>
  <si>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</si>
  <si>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</si>
  <si>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</si>
  <si>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</si>
  <si>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</si>
  <si>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</si>
  <si>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</si>
  <si>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</si>
  <si>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</si>
  <si>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</si>
  <si>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</si>
  <si>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</si>
  <si>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</si>
  <si>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</si>
  <si>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</si>
  <si>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</si>
  <si>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</si>
  <si>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</si>
  <si>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</si>
  <si>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</si>
  <si>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</si>
  <si>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</si>
  <si>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</si>
  <si>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</si>
  <si>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</si>
  <si>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</si>
  <si>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</si>
  <si>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</si>
  <si>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</si>
  <si>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</si>
  <si>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</si>
  <si>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</si>
  <si>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</si>
  <si>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</si>
  <si>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</si>
  <si>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</si>
  <si>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</si>
  <si>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</si>
  <si>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</si>
  <si>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</si>
  <si>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</si>
  <si>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</si>
  <si>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</si>
  <si>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</si>
  <si>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</si>
  <si>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</si>
  <si>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</si>
  <si>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</si>
  <si>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</si>
  <si>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</si>
  <si>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</si>
  <si>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</si>
  <si>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</si>
  <si>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</si>
  <si>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</si>
  <si>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</si>
  <si>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</si>
  <si>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</si>
  <si>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</si>
  <si>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</si>
  <si>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</si>
  <si>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</si>
  <si>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</si>
  <si>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</si>
  <si>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</si>
  <si>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</si>
  <si>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</si>
  <si>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</si>
  <si>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</si>
  <si>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</si>
  <si>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</si>
  <si>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</si>
  <si>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</si>
  <si>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</si>
  <si>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</si>
  <si>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</si>
  <si>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</si>
  <si>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</si>
  <si>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</si>
  <si>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</si>
  <si>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</si>
  <si>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</si>
  <si>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</si>
  <si>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</si>
  <si>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</si>
  <si>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</si>
  <si>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</si>
  <si>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</si>
  <si>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</si>
  <si>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</si>
  <si>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</si>
  <si>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</si>
  <si>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</si>
  <si>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</si>
  <si>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</si>
  <si>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</si>
  <si>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</si>
  <si>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</si>
  <si>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</si>
  <si>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</si>
  <si>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</si>
  <si>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</si>
  <si>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</si>
  <si>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</si>
  <si>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</si>
  <si>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</si>
  <si>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</si>
  <si>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</si>
  <si>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</si>
  <si>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</si>
  <si>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</si>
  <si>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</si>
  <si>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</si>
  <si>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</si>
  <si>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</si>
  <si>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</si>
  <si>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</si>
  <si>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</si>
  <si>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</si>
  <si>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</si>
  <si>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</si>
  <si>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</si>
  <si>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</si>
  <si>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</si>
  <si>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</si>
  <si>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</si>
  <si>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</si>
  <si>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</si>
  <si>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</si>
  <si>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</si>
  <si>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</si>
  <si>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</si>
  <si>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</si>
  <si>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</si>
  <si>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</si>
  <si>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</si>
  <si>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</si>
  <si>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</si>
  <si>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</si>
  <si>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</si>
  <si>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</si>
  <si>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</si>
  <si>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</si>
  <si>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</si>
  <si>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</si>
  <si>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</si>
  <si>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</si>
  <si>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</si>
  <si>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</si>
  <si>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</si>
  <si>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</si>
  <si>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</si>
  <si>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</si>
  <si>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</si>
  <si>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</si>
  <si>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</si>
  <si>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</si>
  <si>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</si>
  <si>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</si>
  <si>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</si>
  <si>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</si>
  <si>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</si>
  <si>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</si>
  <si>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</si>
  <si>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</si>
  <si>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</si>
  <si>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</si>
  <si>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</si>
  <si>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</si>
  <si>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</si>
  <si>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</si>
  <si>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</si>
  <si>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</si>
  <si>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</si>
  <si>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</si>
  <si>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</si>
  <si>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</si>
  <si>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</si>
  <si>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</si>
  <si>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</si>
  <si>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</si>
  <si>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</si>
  <si>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</si>
  <si>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</si>
  <si>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</si>
  <si>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</si>
  <si>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</si>
  <si>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</si>
  <si>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</si>
  <si>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</si>
  <si>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</si>
  <si>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</si>
  <si>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</si>
  <si>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</si>
  <si>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</si>
  <si>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</si>
  <si>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</si>
  <si>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</si>
  <si>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</si>
  <si>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</si>
  <si>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</si>
  <si>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</si>
  <si>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</si>
  <si>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</si>
  <si>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</si>
  <si>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</si>
  <si>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</si>
  <si>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</si>
  <si>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</si>
  <si>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</si>
  <si>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</si>
  <si>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</si>
  <si>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</si>
  <si>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</si>
  <si>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</si>
  <si>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</si>
  <si>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</si>
  <si>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</si>
  <si>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</si>
  <si>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</si>
  <si>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</si>
  <si>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</si>
  <si>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</si>
  <si>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</si>
  <si>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</si>
  <si>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</si>
  <si>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</si>
  <si>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</si>
  <si>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</si>
  <si>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</si>
  <si>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</si>
  <si>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</si>
  <si>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</si>
  <si>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</si>
  <si>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</si>
  <si>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</si>
  <si>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</si>
  <si>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</si>
  <si>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</si>
  <si>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</si>
  <si>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</si>
  <si>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</si>
  <si>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</si>
  <si>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</si>
  <si>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</si>
  <si>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</si>
  <si>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</si>
  <si>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</si>
  <si>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</si>
  <si>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</si>
  <si>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</si>
  <si>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</si>
  <si>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</si>
  <si>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</si>
  <si>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</si>
  <si>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</si>
  <si>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</si>
  <si>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</si>
  <si>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</si>
  <si>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</si>
  <si>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</si>
  <si>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</si>
  <si>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</si>
  <si>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</si>
  <si>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</si>
  <si>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</si>
  <si>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</si>
  <si>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</si>
  <si>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</si>
  <si>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</si>
  <si>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</si>
  <si>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</si>
  <si>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</si>
  <si>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</si>
  <si>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</si>
  <si>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</si>
  <si>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</si>
  <si>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</si>
  <si>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</si>
  <si>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</si>
  <si>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</si>
  <si>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</si>
  <si>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</si>
  <si>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</si>
  <si>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</si>
  <si>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</si>
  <si>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</si>
  <si>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</si>
  <si>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</si>
  <si>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</si>
  <si>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</si>
  <si>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</si>
  <si>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</si>
  <si>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</si>
  <si>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</si>
  <si>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</si>
  <si>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</si>
  <si>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</si>
  <si>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</si>
  <si>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</si>
  <si>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</si>
  <si>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</si>
  <si>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</si>
  <si>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</si>
  <si>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</si>
  <si>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</si>
  <si>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</si>
  <si>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</si>
  <si>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</si>
  <si>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</si>
  <si>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</si>
  <si>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</si>
  <si>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</si>
  <si>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</si>
  <si>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</si>
  <si>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</si>
  <si>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</si>
  <si>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</si>
  <si>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</si>
  <si>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</si>
  <si>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</si>
  <si>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</si>
  <si>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</si>
  <si>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</si>
  <si>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</si>
  <si>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</si>
  <si>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</si>
  <si>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</si>
  <si>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</si>
  <si>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</si>
  <si>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</si>
  <si>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</si>
  <si>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</si>
  <si>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</si>
  <si>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</si>
  <si>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</si>
  <si>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</si>
  <si>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</si>
  <si>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</si>
  <si>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</si>
  <si>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</si>
  <si>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</si>
  <si>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</si>
  <si>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</si>
  <si>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</si>
  <si>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</si>
  <si>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</si>
  <si>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</si>
  <si>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</si>
  <si>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</si>
  <si>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</si>
  <si>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</si>
  <si>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</si>
  <si>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</si>
  <si>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</si>
  <si>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</si>
  <si>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</si>
  <si>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</si>
  <si>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</si>
  <si>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</si>
  <si>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</si>
  <si>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</si>
  <si>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</si>
  <si>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</si>
  <si>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</si>
  <si>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</si>
  <si>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</si>
  <si>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</si>
  <si>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</si>
  <si>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</si>
  <si>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</si>
  <si>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</si>
  <si>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</si>
  <si>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</si>
  <si>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</si>
  <si>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</si>
  <si>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</si>
  <si>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</si>
  <si>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</si>
  <si>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</si>
  <si>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</si>
  <si>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</si>
  <si>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</si>
  <si>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</si>
  <si>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</si>
  <si>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</si>
  <si>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</si>
  <si>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</si>
  <si>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</si>
  <si>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</si>
  <si>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</si>
  <si>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</si>
  <si>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</si>
  <si>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</si>
  <si>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</si>
  <si>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</si>
  <si>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</si>
  <si>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</si>
  <si>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</si>
  <si>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</si>
  <si>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</si>
  <si>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</si>
  <si>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</si>
  <si>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</si>
  <si>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</si>
  <si>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</si>
  <si>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</si>
  <si>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</si>
  <si>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</si>
  <si>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</si>
  <si>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</si>
  <si>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</si>
  <si>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</si>
  <si>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</si>
  <si>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</si>
  <si>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</si>
  <si>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</si>
  <si>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</si>
  <si>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</si>
  <si>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</si>
  <si>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</si>
  <si>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</si>
  <si>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</si>
  <si>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</si>
  <si>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</si>
  <si>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</si>
  <si>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</si>
  <si>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</si>
  <si>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</si>
  <si>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</si>
  <si>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</si>
  <si>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</si>
  <si>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</si>
  <si>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</si>
  <si>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</si>
  <si>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</si>
  <si>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</si>
  <si>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</si>
  <si>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</si>
  <si>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</si>
  <si>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</si>
  <si>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</si>
  <si>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</si>
  <si>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</si>
  <si>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</si>
  <si>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</si>
  <si>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</si>
  <si>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</si>
  <si>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</si>
  <si>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</si>
  <si>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</si>
  <si>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</si>
  <si>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</si>
  <si>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</si>
  <si>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</si>
  <si>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</si>
  <si>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</si>
  <si>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</si>
  <si>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</si>
  <si>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</si>
  <si>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</si>
  <si>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</si>
  <si>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</si>
  <si>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</si>
  <si>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</si>
  <si>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</si>
  <si>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</si>
  <si>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</si>
  <si>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</si>
  <si>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</si>
  <si>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</si>
  <si>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</si>
  <si>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</si>
  <si>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</si>
  <si>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</si>
  <si>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</si>
  <si>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</si>
  <si>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</si>
  <si>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</si>
  <si>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</si>
  <si>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</si>
  <si>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</si>
  <si>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</si>
  <si>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</si>
  <si>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</si>
  <si>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</si>
  <si>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</si>
  <si>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</si>
  <si>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</si>
  <si>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</si>
  <si>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</si>
  <si>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</si>
  <si>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</si>
  <si>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</si>
  <si>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</si>
  <si>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</si>
  <si>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</si>
  <si>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</si>
  <si>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</si>
  <si>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</si>
  <si>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</si>
  <si>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</si>
  <si>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</si>
  <si>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</si>
  <si>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</si>
  <si>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</si>
  <si>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</si>
  <si>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</si>
  <si>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</si>
  <si>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</si>
  <si>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</si>
  <si>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</si>
  <si>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</si>
  <si>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</si>
  <si>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</si>
  <si>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</si>
  <si>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</si>
  <si>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</si>
  <si>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</si>
  <si>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</si>
  <si>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</si>
  <si>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</si>
  <si>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</si>
  <si>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</si>
  <si>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</si>
  <si>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</si>
  <si>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</si>
  <si>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</si>
  <si>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</si>
  <si>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</si>
  <si>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</si>
  <si>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</si>
  <si>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</si>
  <si>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</si>
  <si>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</si>
  <si>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</si>
  <si>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</si>
  <si>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</si>
  <si>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</si>
  <si>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</si>
  <si>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</si>
  <si>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</si>
  <si>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</si>
  <si>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</si>
  <si>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</si>
  <si>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</si>
  <si>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</si>
  <si>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</si>
  <si>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</si>
  <si>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</si>
  <si>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</si>
  <si>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</si>
  <si>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</si>
  <si>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</si>
  <si>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</si>
  <si>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</si>
  <si>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</si>
  <si>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</si>
  <si>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</si>
  <si>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</si>
  <si>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</si>
  <si>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</si>
  <si>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</si>
  <si>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</si>
  <si>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</si>
  <si>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</si>
  <si>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</si>
  <si>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</si>
  <si>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</si>
  <si>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</si>
  <si>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</si>
  <si>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</si>
  <si>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</si>
  <si>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</si>
  <si>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</si>
  <si>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</si>
  <si>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</si>
  <si>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</si>
  <si>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</si>
  <si>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</si>
  <si>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</si>
  <si>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</si>
  <si>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</si>
  <si>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</si>
  <si>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</si>
  <si>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</si>
  <si>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</si>
  <si>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</si>
  <si>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</si>
  <si>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</si>
  <si>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</si>
  <si>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</si>
  <si>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</si>
  <si>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</si>
  <si>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</si>
  <si>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</si>
  <si>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</si>
  <si>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</si>
  <si>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</si>
  <si>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</si>
  <si>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</si>
  <si>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</si>
  <si>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</si>
  <si>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</si>
  <si>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</si>
  <si>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</si>
  <si>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</si>
  <si>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</si>
  <si>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</si>
  <si>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</si>
  <si>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</si>
  <si>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</si>
  <si>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</si>
  <si>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</si>
  <si>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</si>
  <si>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</si>
  <si>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</si>
  <si>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</si>
  <si>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</si>
  <si>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</si>
  <si>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</si>
  <si>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</si>
  <si>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</si>
  <si>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</si>
  <si>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</si>
  <si>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</si>
  <si>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</si>
  <si>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</si>
  <si>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</si>
  <si>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</si>
  <si>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</si>
  <si>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</si>
  <si>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</si>
  <si>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</si>
  <si>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</si>
  <si>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</si>
  <si>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</si>
  <si>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</si>
  <si>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</si>
  <si>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</si>
  <si>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</si>
  <si>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</si>
  <si>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</si>
  <si>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</si>
  <si>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</si>
  <si>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</si>
  <si>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</si>
  <si>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</si>
  <si>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</si>
  <si>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</si>
  <si>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</si>
  <si>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</si>
  <si>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</si>
  <si>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</si>
  <si>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</si>
  <si>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</si>
  <si>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</si>
  <si>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</si>
  <si>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</si>
  <si>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</si>
  <si>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</si>
  <si>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</si>
  <si>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</si>
  <si>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</si>
  <si>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</si>
  <si>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</si>
  <si>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</si>
  <si>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</si>
  <si>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</si>
  <si>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</si>
  <si>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</si>
  <si>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</si>
  <si>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</si>
  <si>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</si>
  <si>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</si>
  <si>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</si>
  <si>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</si>
  <si>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</si>
  <si>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</si>
  <si>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</si>
  <si>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</si>
  <si>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</si>
  <si>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</si>
  <si>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</si>
  <si>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</si>
  <si>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</si>
  <si>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</si>
  <si>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</si>
  <si>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</si>
  <si>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</si>
  <si>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</si>
  <si>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</si>
  <si>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</si>
  <si>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</si>
  <si>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</si>
  <si>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</si>
  <si>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</si>
  <si>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</si>
  <si>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</si>
  <si>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</si>
  <si>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</si>
  <si>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</si>
  <si>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</si>
  <si>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</si>
  <si>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</si>
  <si>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</si>
  <si>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</si>
  <si>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</si>
  <si>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</si>
  <si>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</si>
  <si>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</si>
  <si>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</si>
  <si>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</si>
  <si>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</si>
  <si>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</si>
  <si>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</si>
  <si>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</si>
  <si>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</si>
  <si>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</si>
  <si>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</si>
  <si>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</si>
  <si>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</si>
  <si>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</si>
  <si>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</si>
  <si>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</si>
  <si>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</si>
  <si>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</si>
  <si>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</si>
  <si>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</si>
  <si>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</si>
  <si>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</si>
  <si>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</si>
  <si>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</si>
  <si>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</si>
  <si>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</si>
  <si>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</si>
  <si>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</si>
  <si>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</si>
  <si>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</si>
  <si>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</si>
  <si>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</si>
  <si>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</si>
  <si>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</si>
  <si>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</si>
  <si>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</si>
  <si>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</si>
  <si>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</si>
  <si>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</si>
  <si>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</si>
  <si>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</si>
  <si>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</si>
  <si>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</si>
  <si>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</si>
  <si>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</si>
  <si>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</si>
  <si>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</si>
  <si>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</si>
  <si>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</si>
  <si>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</si>
  <si>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</si>
  <si>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</si>
  <si>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</si>
  <si>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</si>
  <si>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</si>
  <si>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</si>
  <si>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</si>
  <si>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</si>
  <si>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</si>
  <si>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</si>
  <si>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</si>
  <si>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</si>
  <si>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</si>
  <si>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</si>
  <si>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</si>
  <si>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</si>
  <si>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</si>
  <si>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</si>
  <si>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</si>
  <si>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</si>
  <si>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</si>
  <si>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</si>
  <si>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</si>
  <si>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</si>
  <si>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</si>
  <si>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</si>
  <si>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</si>
  <si>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</si>
  <si>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</si>
  <si>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</si>
  <si>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</si>
  <si>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</si>
  <si>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</si>
  <si>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</si>
  <si>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</si>
  <si>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</si>
  <si>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</si>
  <si>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</si>
  <si>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</si>
  <si>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</si>
  <si>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</si>
  <si>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</si>
  <si>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</si>
  <si>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</si>
  <si>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</si>
  <si>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</si>
  <si>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</si>
  <si>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</si>
  <si>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</si>
  <si>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</si>
  <si>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</si>
  <si>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</si>
  <si>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</si>
  <si>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</si>
  <si>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</si>
  <si>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</si>
  <si>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</si>
  <si>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</si>
  <si>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</si>
  <si>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</si>
  <si>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</si>
  <si>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</si>
  <si>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</si>
  <si>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</si>
  <si>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</si>
  <si>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</si>
  <si>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</si>
  <si>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</si>
  <si>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</si>
  <si>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</si>
  <si>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</si>
  <si>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</si>
  <si>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</si>
  <si>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</si>
  <si>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</si>
  <si>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</si>
  <si>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</si>
  <si>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</si>
  <si>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</si>
  <si>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</si>
  <si>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</si>
  <si>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</si>
  <si>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</si>
  <si>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</si>
  <si>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</si>
  <si>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</si>
  <si>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</si>
  <si>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</si>
  <si>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</si>
  <si>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</si>
  <si>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</si>
  <si>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</si>
  <si>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</si>
  <si>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</si>
  <si>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</si>
  <si>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</si>
  <si>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</si>
  <si>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</si>
  <si>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</si>
  <si>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</si>
  <si>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</si>
  <si>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</si>
  <si>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</si>
  <si>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</si>
  <si>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</si>
  <si>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</si>
  <si>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</si>
  <si>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</si>
  <si>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</si>
  <si>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</si>
  <si>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</si>
  <si>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</si>
  <si>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</si>
  <si>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</si>
  <si>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</si>
  <si>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</si>
  <si>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</si>
  <si>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</si>
  <si>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</si>
  <si>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</si>
  <si>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</si>
  <si>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</si>
  <si>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</si>
  <si>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</si>
  <si>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</si>
  <si>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</si>
  <si>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</si>
  <si>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</si>
  <si>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</si>
  <si>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</si>
  <si>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</si>
  <si>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</si>
  <si>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</si>
  <si>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</si>
  <si>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</si>
  <si>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</si>
  <si>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</si>
  <si>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</si>
  <si>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</si>
  <si>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</si>
  <si>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</si>
  <si>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</si>
  <si>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</si>
  <si>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</si>
  <si>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</si>
  <si>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</si>
  <si>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</si>
  <si>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</si>
  <si>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</si>
  <si>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</si>
  <si>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</si>
  <si>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</si>
  <si>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</si>
  <si>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</si>
  <si>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</si>
  <si>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</si>
  <si>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</si>
  <si>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</si>
  <si>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</si>
  <si>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</si>
  <si>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</si>
  <si>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</si>
  <si>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</si>
  <si>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</si>
  <si>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</si>
  <si>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</si>
  <si>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</si>
  <si>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</si>
  <si>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</si>
  <si>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</si>
  <si>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</si>
  <si>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</si>
  <si>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</si>
  <si>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</si>
  <si>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</si>
  <si>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</si>
  <si>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</si>
  <si>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</si>
  <si>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</si>
  <si>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</si>
  <si>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</si>
  <si>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</si>
  <si>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</si>
  <si>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</si>
  <si>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</si>
  <si>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</si>
  <si>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</si>
  <si>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</si>
  <si>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</si>
  <si>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</si>
  <si>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</si>
  <si>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</si>
  <si>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</si>
  <si>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</si>
  <si>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</si>
  <si>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</si>
  <si>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</si>
  <si>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</si>
  <si>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</si>
  <si>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</si>
  <si>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</si>
  <si>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</si>
  <si>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</si>
  <si>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</si>
  <si>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</si>
  <si>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</si>
  <si>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</si>
  <si>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</si>
  <si>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</si>
  <si>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</si>
  <si>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</si>
  <si>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</si>
  <si>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</si>
  <si>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</si>
  <si>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</si>
  <si>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</si>
  <si>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</si>
  <si>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</si>
  <si>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</si>
  <si>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</si>
  <si>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</si>
  <si>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</si>
  <si>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</si>
  <si>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</si>
  <si>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</si>
  <si>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</si>
  <si>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</si>
  <si>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</si>
  <si>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</si>
  <si>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</si>
  <si>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</si>
  <si>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</si>
  <si>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</si>
  <si>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</si>
  <si>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</si>
  <si>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</si>
  <si>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</si>
  <si>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</si>
  <si>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</si>
  <si>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</si>
  <si>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</si>
  <si>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</si>
  <si>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</si>
  <si>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</si>
  <si>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</si>
  <si>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</si>
  <si>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</si>
  <si>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</si>
  <si>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</si>
  <si>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</si>
  <si>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</si>
  <si>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</si>
  <si>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</si>
  <si>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</si>
  <si>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</si>
  <si>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</si>
  <si>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</si>
  <si>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</si>
  <si>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</si>
  <si>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</si>
  <si>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</si>
  <si>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</si>
  <si>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</si>
  <si>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</si>
  <si>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</si>
  <si>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</si>
  <si>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</si>
  <si>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</si>
  <si>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</si>
  <si>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</si>
  <si>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</si>
  <si>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</si>
  <si>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</si>
  <si>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</si>
  <si>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</si>
  <si>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</si>
  <si>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</si>
  <si>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</si>
  <si>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</si>
  <si>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</si>
  <si>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</si>
  <si>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</si>
  <si>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</si>
  <si>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</si>
  <si>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</si>
  <si>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</si>
  <si>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</si>
  <si>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</si>
  <si>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</si>
  <si>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</si>
  <si>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</si>
  <si>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</si>
  <si>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</si>
  <si>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</si>
  <si>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</si>
  <si>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</si>
  <si>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</si>
  <si>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</si>
  <si>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</si>
  <si>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</si>
  <si>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</si>
  <si>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</si>
  <si>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</si>
  <si>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</si>
  <si>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</si>
  <si>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</si>
  <si>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</si>
  <si>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</si>
  <si>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</si>
  <si>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</si>
  <si>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</si>
  <si>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</si>
  <si>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</si>
  <si>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</si>
  <si>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</si>
  <si>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</si>
  <si>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</si>
  <si>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</si>
  <si>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</si>
  <si>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</si>
  <si>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</si>
  <si>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</si>
  <si>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</si>
  <si>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</si>
  <si>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</si>
  <si>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</si>
  <si>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</si>
  <si>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</si>
  <si>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</si>
  <si>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</si>
  <si>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</si>
  <si>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</si>
  <si>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</si>
  <si>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</si>
  <si>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</si>
  <si>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</si>
  <si>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</si>
  <si>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</si>
  <si>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</si>
  <si>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</si>
  <si>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</si>
  <si>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</si>
  <si>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</si>
  <si>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</si>
  <si>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</si>
  <si>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</si>
  <si>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</si>
  <si>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</si>
  <si>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</si>
  <si>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</si>
  <si>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</si>
  <si>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</si>
  <si>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</si>
  <si>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</si>
  <si>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</si>
  <si>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</si>
  <si>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</si>
  <si>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</si>
  <si>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</si>
  <si>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</si>
  <si>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</si>
  <si>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</si>
  <si>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</si>
  <si>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</si>
  <si>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</si>
  <si>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</si>
  <si>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</si>
  <si>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</si>
  <si>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</si>
  <si>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</si>
  <si>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</si>
  <si>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</si>
  <si>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</si>
  <si>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</si>
  <si>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</si>
  <si>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</si>
  <si>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</si>
  <si>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</si>
  <si>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</si>
  <si>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</si>
  <si>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</si>
  <si>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</si>
  <si>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</si>
  <si>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</si>
  <si>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</si>
  <si>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</si>
  <si>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</si>
  <si>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</si>
  <si>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</si>
  <si>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</si>
  <si>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</si>
  <si>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</si>
  <si>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</si>
  <si>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</si>
  <si>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</si>
  <si>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</si>
  <si>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</si>
  <si>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</si>
  <si>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</si>
  <si>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</si>
  <si>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</si>
  <si>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</si>
  <si>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</si>
  <si>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</si>
  <si>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</si>
  <si>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</si>
  <si>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</si>
  <si>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</si>
  <si>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</si>
  <si>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</si>
  <si>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</si>
  <si>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</si>
  <si>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</si>
  <si>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</si>
  <si>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</si>
  <si>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</si>
  <si>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</si>
  <si>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</si>
  <si>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</si>
  <si>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</si>
  <si>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</si>
  <si>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</si>
  <si>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</si>
  <si>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</si>
  <si>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</si>
  <si>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</si>
  <si>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</si>
  <si>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</si>
  <si>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</si>
  <si>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</si>
  <si>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</si>
  <si>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</si>
  <si>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</si>
  <si>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</si>
  <si>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</si>
  <si>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</si>
  <si>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</si>
  <si>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</si>
  <si>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</si>
  <si>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</si>
  <si>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</si>
  <si>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</si>
  <si>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</si>
  <si>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</si>
  <si>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</si>
  <si>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</si>
  <si>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</si>
  <si>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</si>
  <si>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</si>
  <si>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</si>
  <si>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</si>
  <si>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</si>
  <si>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</si>
  <si>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</si>
  <si>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</si>
  <si>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</si>
  <si>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</si>
  <si>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</si>
  <si>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</si>
  <si>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</si>
  <si>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</si>
  <si>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</si>
  <si>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</si>
  <si>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</si>
  <si>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</si>
  <si>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</si>
  <si>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</si>
  <si>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</si>
  <si>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</si>
  <si>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</si>
  <si>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</si>
  <si>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</si>
  <si>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</si>
  <si>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</si>
  <si>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</si>
  <si>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</si>
  <si>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</si>
  <si>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</si>
  <si>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</si>
  <si>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</si>
  <si>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</si>
  <si>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</si>
  <si>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</si>
  <si>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</si>
  <si>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</si>
  <si>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</si>
  <si>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</si>
  <si>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</si>
  <si>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</si>
  <si>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</si>
  <si>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</si>
  <si>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</si>
  <si>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</si>
  <si>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</si>
  <si>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</si>
  <si>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</si>
  <si>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</si>
  <si>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</si>
  <si>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</si>
  <si>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</si>
  <si>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</si>
  <si>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</si>
  <si>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</si>
  <si>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</si>
  <si>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</si>
  <si>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</si>
  <si>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</si>
  <si>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</si>
  <si>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</si>
  <si>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</si>
  <si>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</si>
  <si>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</si>
  <si>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</si>
  <si>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</si>
  <si>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</si>
  <si>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</si>
  <si>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</si>
  <si>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</si>
  <si>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</si>
  <si>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</si>
  <si>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</si>
  <si>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</si>
  <si>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</si>
  <si>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</si>
  <si>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</si>
  <si>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</si>
  <si>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</si>
  <si>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</si>
  <si>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</si>
  <si>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</si>
  <si>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</si>
  <si>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</si>
  <si>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</si>
  <si>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</si>
  <si>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</si>
  <si>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</si>
  <si>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</si>
  <si>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</si>
  <si>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</si>
  <si>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</si>
  <si>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</si>
  <si>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</si>
  <si>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</si>
  <si>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</si>
  <si>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</si>
  <si>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</si>
  <si>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</si>
  <si>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</si>
  <si>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</si>
  <si>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</si>
  <si>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</si>
  <si>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</si>
  <si>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</si>
  <si>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</si>
  <si>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</si>
  <si>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</si>
  <si>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</si>
  <si>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</si>
  <si>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</si>
  <si>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</si>
  <si>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</si>
  <si>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</si>
  <si>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</si>
  <si>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</si>
  <si>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</si>
  <si>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</si>
  <si>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</si>
  <si>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</si>
  <si>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</si>
  <si>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</si>
  <si>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</si>
  <si>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</si>
  <si>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</si>
  <si>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</si>
  <si>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</si>
  <si>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</si>
  <si>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</si>
  <si>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</si>
  <si>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</si>
  <si>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</si>
  <si>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</si>
  <si>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</si>
  <si>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</si>
  <si>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</si>
  <si>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</si>
  <si>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</si>
  <si>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</si>
  <si>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</si>
  <si>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</si>
  <si>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</si>
  <si>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</si>
  <si>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</si>
  <si>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</si>
  <si>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</si>
  <si>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</si>
  <si>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</si>
  <si>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</si>
  <si>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</si>
  <si>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</si>
  <si>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</si>
  <si>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</si>
  <si>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</si>
  <si>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</si>
  <si>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</si>
  <si>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</si>
  <si>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</si>
  <si>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</si>
  <si>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</si>
  <si>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</si>
  <si>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</si>
  <si>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</si>
  <si>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</si>
  <si>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</si>
  <si>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</si>
  <si>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</si>
  <si>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</si>
  <si>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</si>
  <si>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</si>
  <si>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</si>
  <si>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</si>
  <si>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</si>
  <si>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</si>
  <si>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</si>
  <si>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</si>
  <si>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</si>
  <si>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</si>
  <si>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</si>
  <si>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</si>
  <si>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</si>
  <si>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</si>
  <si>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</si>
  <si>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</si>
  <si>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</si>
  <si>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</si>
  <si>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</si>
  <si>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</si>
  <si>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</si>
  <si>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</si>
  <si>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</si>
  <si>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</si>
  <si>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</si>
  <si>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</si>
  <si>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</si>
  <si>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</si>
  <si>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</si>
  <si>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</si>
  <si>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</si>
  <si>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</si>
  <si>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</si>
  <si>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</si>
  <si>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</si>
  <si>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</si>
  <si>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</si>
  <si>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</si>
  <si>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</si>
  <si>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</si>
  <si>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</si>
  <si>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</si>
  <si>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</si>
  <si>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</si>
  <si>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</si>
  <si>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</si>
  <si>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</si>
  <si>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</si>
  <si>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</si>
  <si>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</si>
  <si>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</si>
  <si>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</si>
  <si>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</si>
  <si>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</si>
  <si>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</si>
  <si>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</si>
  <si>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</si>
  <si>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</si>
  <si>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</si>
  <si>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</si>
  <si>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</si>
  <si>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</si>
  <si>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</si>
  <si>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</si>
  <si>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</si>
  <si>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</si>
  <si>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</si>
  <si>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</si>
  <si>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</si>
  <si>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</si>
  <si>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</si>
  <si>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</si>
  <si>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</si>
  <si>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</si>
  <si>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</si>
  <si>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</si>
  <si>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</si>
  <si>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</si>
  <si>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</si>
  <si>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</si>
  <si>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</si>
  <si>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</si>
  <si>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</si>
  <si>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</si>
  <si>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</si>
  <si>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</si>
  <si>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</si>
  <si>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</si>
  <si>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</si>
  <si>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</si>
  <si>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</si>
  <si>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</si>
  <si>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</si>
  <si>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</si>
  <si>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</si>
  <si>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</si>
  <si>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</si>
  <si>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</si>
  <si>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</si>
  <si>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</si>
  <si>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</si>
  <si>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</si>
  <si>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</si>
  <si>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</si>
  <si>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</si>
  <si>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</si>
  <si>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</si>
  <si>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</si>
  <si>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</si>
  <si>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</si>
  <si>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</si>
  <si>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</si>
  <si>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</si>
  <si>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</si>
  <si>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</si>
  <si>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</si>
  <si>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</si>
  <si>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</si>
  <si>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</si>
  <si>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</si>
  <si>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</si>
  <si>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</si>
  <si>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</si>
  <si>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</si>
  <si>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</si>
  <si>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</si>
  <si>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</si>
  <si>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</si>
  <si>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</si>
  <si>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</si>
  <si>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</si>
  <si>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</si>
  <si>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</si>
  <si>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</si>
  <si>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</si>
  <si>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</si>
  <si>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</si>
  <si>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</si>
  <si>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</si>
  <si>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</si>
  <si>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</si>
  <si>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</si>
  <si>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</si>
  <si>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</si>
  <si>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</si>
  <si>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</si>
  <si>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</si>
  <si>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</si>
  <si>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</si>
  <si>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</si>
  <si>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</si>
  <si>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</si>
  <si>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</si>
  <si>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</si>
  <si>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</si>
  <si>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</si>
  <si>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</si>
  <si>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</si>
  <si>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</si>
  <si>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</si>
  <si>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</si>
  <si>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</si>
  <si>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</si>
  <si>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</si>
  <si>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</si>
  <si>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</si>
  <si>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</si>
  <si>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</si>
  <si>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</si>
  <si>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</si>
  <si>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</si>
  <si>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</si>
  <si>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</si>
  <si>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</si>
  <si>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</si>
  <si>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</si>
  <si>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</si>
  <si>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</si>
  <si>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</si>
  <si>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</si>
  <si>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</si>
  <si>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</si>
  <si>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</si>
  <si>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</si>
  <si>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</si>
  <si>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</si>
  <si>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</si>
  <si>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</si>
  <si>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</si>
  <si>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</si>
  <si>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</si>
  <si>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</si>
  <si>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</si>
  <si>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</si>
  <si>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</si>
  <si>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</si>
  <si>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</si>
  <si>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</si>
  <si>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</si>
  <si>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</si>
  <si>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</si>
  <si>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</si>
  <si>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</si>
  <si>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</si>
  <si>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</si>
  <si>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</si>
  <si>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</si>
  <si>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</si>
  <si>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</si>
  <si>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</si>
  <si>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</si>
  <si>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</si>
  <si>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</si>
  <si>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</si>
  <si>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</si>
  <si>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</si>
  <si>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</si>
  <si>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</si>
  <si>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</si>
  <si>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</si>
  <si>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</si>
  <si>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</si>
  <si>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</si>
  <si>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</si>
  <si>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</si>
  <si>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</si>
  <si>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</si>
  <si>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</si>
  <si>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</si>
  <si>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</si>
  <si>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</si>
  <si>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</si>
  <si>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</si>
  <si>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</si>
  <si>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</si>
  <si>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</si>
  <si>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</si>
  <si>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</si>
  <si>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</si>
  <si>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</si>
  <si>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</si>
  <si>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</si>
  <si>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</si>
  <si>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</si>
  <si>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</si>
  <si>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</si>
  <si>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</si>
  <si>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</si>
  <si>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</si>
  <si>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</si>
  <si>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</si>
  <si>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</si>
  <si>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</si>
  <si>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</si>
  <si>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</si>
  <si>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</si>
  <si>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</si>
  <si>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</si>
  <si>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</si>
  <si>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</si>
  <si>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</si>
  <si>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</si>
  <si>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</si>
  <si>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</si>
  <si>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</si>
  <si>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</si>
  <si>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</si>
  <si>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</si>
  <si>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</si>
  <si>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</si>
  <si>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</si>
  <si>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</si>
  <si>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</si>
  <si>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</si>
  <si>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</si>
  <si>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</si>
  <si>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</si>
  <si>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</si>
  <si>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</si>
  <si>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</si>
  <si>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</si>
  <si>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</si>
  <si>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</si>
  <si>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</si>
  <si>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</si>
  <si>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</si>
  <si>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</si>
  <si>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</si>
  <si>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</si>
  <si>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</si>
  <si>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</si>
  <si>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</si>
  <si>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</si>
  <si>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</si>
  <si>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</si>
  <si>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</si>
  <si>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</si>
  <si>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</si>
  <si>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</si>
  <si>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</si>
  <si>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</si>
  <si>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</si>
  <si>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</si>
  <si>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</si>
  <si>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</si>
  <si>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</si>
  <si>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</si>
  <si>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</si>
  <si>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</si>
  <si>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</si>
  <si>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</si>
  <si>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</si>
  <si>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</si>
  <si>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</si>
  <si>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</si>
  <si>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</si>
  <si>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</si>
  <si>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</si>
  <si>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</si>
  <si>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</si>
  <si>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</si>
  <si>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</si>
  <si>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</si>
  <si>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</si>
  <si>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</si>
  <si>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</si>
  <si>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</si>
  <si>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</si>
  <si>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</si>
  <si>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</si>
  <si>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</si>
  <si>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</si>
  <si>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</si>
  <si>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</si>
  <si>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</si>
  <si>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</si>
  <si>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</si>
  <si>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</si>
  <si>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</si>
  <si>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</si>
  <si>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</si>
  <si>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</si>
  <si>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</si>
  <si>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</si>
  <si>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</si>
  <si>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</si>
  <si>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</si>
  <si>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</si>
  <si>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</si>
  <si>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</si>
  <si>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</si>
  <si>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</si>
  <si>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</si>
  <si>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</si>
  <si>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</si>
  <si>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</si>
  <si>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</si>
  <si>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</si>
  <si>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</si>
  <si>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</si>
  <si>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</si>
  <si>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</si>
  <si>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</si>
  <si>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</si>
  <si>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</si>
  <si>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</si>
  <si>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</si>
  <si>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</si>
  <si>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</si>
  <si>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</si>
  <si>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</si>
  <si>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</si>
  <si>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</si>
  <si>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</si>
  <si>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</si>
  <si>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</si>
  <si>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</si>
  <si>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</si>
  <si>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</si>
  <si>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</si>
  <si>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</si>
  <si>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</si>
  <si>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</si>
  <si>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</si>
  <si>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</si>
  <si>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</si>
  <si>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</si>
  <si>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</si>
  <si>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</si>
  <si>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</si>
  <si>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</si>
  <si>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</si>
  <si>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</si>
  <si>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</si>
  <si>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</si>
  <si>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</si>
  <si>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</si>
  <si>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</si>
  <si>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</si>
  <si>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</si>
  <si>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</si>
  <si>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</si>
  <si>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</si>
  <si>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</si>
  <si>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</si>
  <si>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</si>
  <si>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</si>
  <si>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</si>
  <si>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</si>
  <si>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</si>
  <si>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</si>
  <si>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</si>
  <si>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</si>
  <si>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</si>
  <si>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</si>
  <si>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</si>
  <si>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</si>
  <si>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</si>
  <si>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</si>
  <si>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</si>
  <si>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</si>
  <si>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</si>
  <si>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</si>
  <si>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</si>
  <si>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</si>
  <si>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</si>
  <si>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</si>
  <si>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</si>
  <si>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</si>
  <si>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</si>
  <si>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</si>
  <si>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</si>
  <si>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</si>
  <si>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</si>
  <si>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</si>
  <si>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</si>
  <si>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</si>
  <si>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</si>
  <si>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</si>
  <si>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</si>
  <si>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</si>
  <si>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</si>
  <si>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</si>
  <si>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</si>
  <si>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</si>
  <si>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</si>
  <si>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</si>
  <si>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</si>
  <si>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</si>
  <si>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</si>
  <si>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</si>
  <si>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</si>
  <si>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</si>
  <si>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</si>
  <si>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</si>
  <si>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</si>
  <si>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</si>
  <si>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</si>
  <si>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</si>
  <si>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</si>
  <si>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</si>
  <si>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</si>
  <si>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</si>
  <si>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</si>
  <si>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</si>
  <si>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</si>
  <si>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</si>
  <si>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</si>
  <si>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</si>
  <si>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</si>
  <si>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</si>
  <si>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</si>
  <si>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</si>
  <si>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</si>
  <si>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</si>
  <si>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</si>
  <si>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</si>
  <si>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</si>
  <si>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</si>
  <si>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</si>
  <si>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</si>
  <si>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</si>
  <si>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</si>
  <si>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</si>
  <si>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</si>
  <si>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</si>
  <si>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</si>
  <si>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</si>
  <si>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</si>
  <si>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</si>
  <si>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</si>
  <si>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</si>
  <si>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</si>
  <si>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</si>
  <si>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</si>
  <si>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</si>
  <si>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</si>
  <si>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</si>
  <si>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</si>
  <si>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</si>
  <si>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</si>
  <si>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</si>
  <si>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</si>
  <si>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</si>
  <si>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</si>
  <si>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</si>
  <si>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</si>
  <si>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</si>
  <si>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</si>
  <si>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</si>
  <si>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</si>
  <si>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</si>
  <si>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</si>
  <si>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</si>
  <si>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</si>
  <si>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</si>
  <si>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</si>
  <si>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</si>
  <si>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</si>
  <si>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</si>
  <si>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</si>
  <si>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</si>
  <si>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</si>
  <si>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</si>
  <si>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</si>
  <si>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</si>
  <si>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</si>
  <si>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</si>
  <si>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</si>
  <si>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</si>
  <si>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</si>
  <si>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</si>
  <si>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</si>
  <si>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</si>
  <si>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</si>
  <si>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</si>
  <si>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</si>
  <si>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</si>
  <si>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</si>
  <si>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</si>
  <si>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</si>
  <si>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</si>
  <si>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</si>
  <si>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</si>
  <si>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</si>
  <si>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</si>
  <si>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</si>
  <si>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</si>
  <si>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</si>
  <si>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</si>
  <si>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</si>
  <si>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</si>
  <si>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</si>
  <si>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</si>
  <si>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</si>
  <si>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</si>
  <si>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</si>
  <si>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</si>
  <si>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</si>
  <si>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</si>
  <si>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</si>
  <si>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</si>
  <si>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</si>
  <si>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</si>
  <si>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</si>
  <si>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</si>
  <si>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</si>
  <si>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</si>
  <si>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</si>
  <si>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</si>
  <si>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</si>
  <si>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</si>
  <si>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</si>
  <si>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</si>
  <si>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</si>
  <si>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</si>
  <si>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</si>
  <si>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</si>
  <si>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</si>
  <si>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</si>
  <si>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</si>
  <si>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</si>
  <si>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</si>
  <si>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</si>
  <si>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</si>
  <si>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</si>
  <si>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</si>
  <si>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</si>
  <si>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</si>
  <si>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</si>
  <si>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</si>
  <si>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</si>
  <si>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</si>
  <si>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</si>
  <si>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</si>
  <si>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</si>
  <si>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</si>
  <si>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</si>
  <si>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</si>
  <si>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</si>
  <si>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</si>
  <si>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</si>
  <si>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</si>
  <si>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</si>
  <si>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</si>
  <si>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</si>
  <si>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</si>
  <si>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</si>
  <si>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</si>
  <si>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</si>
  <si>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</si>
  <si>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</si>
  <si>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</si>
  <si>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</si>
  <si>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</si>
  <si>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</si>
  <si>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</si>
  <si>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</si>
  <si>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</si>
  <si>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</si>
  <si>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</si>
  <si>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</si>
  <si>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</si>
  <si>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</si>
  <si>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</si>
  <si>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</si>
  <si>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</si>
  <si>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</si>
  <si>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</si>
  <si>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</si>
  <si>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</si>
  <si>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</si>
  <si>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</si>
  <si>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</si>
  <si>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</si>
  <si>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</si>
  <si>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</si>
  <si>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</si>
  <si>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</si>
  <si>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</si>
  <si>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</si>
  <si>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</si>
  <si>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</si>
  <si>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</si>
  <si>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</si>
  <si>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</si>
  <si>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</si>
  <si>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</si>
  <si>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</si>
  <si>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</si>
  <si>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</si>
  <si>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</si>
  <si>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</si>
  <si>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</si>
  <si>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</si>
  <si>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</si>
  <si>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</si>
  <si>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</si>
  <si>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</si>
  <si>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</si>
  <si>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</si>
  <si>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</si>
  <si>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</si>
  <si>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</si>
  <si>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</si>
  <si>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</si>
  <si>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</si>
  <si>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</si>
  <si>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</si>
  <si>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</si>
  <si>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</si>
  <si>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</si>
  <si>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</si>
  <si>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</si>
  <si>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</si>
  <si>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</si>
  <si>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</si>
  <si>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</si>
  <si>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</si>
  <si>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</si>
  <si>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</si>
  <si>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</si>
  <si>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</si>
  <si>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</si>
  <si>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</si>
  <si>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</si>
  <si>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</si>
  <si>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</si>
  <si>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</si>
  <si>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</si>
  <si>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</si>
  <si>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</si>
  <si>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</si>
  <si>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</si>
  <si>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</si>
  <si>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</si>
  <si>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</si>
  <si>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</si>
  <si>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</si>
  <si>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</si>
  <si>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</si>
  <si>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</si>
  <si>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</si>
  <si>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</si>
  <si>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</si>
  <si>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</si>
  <si>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</si>
  <si>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</si>
  <si>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</si>
  <si>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</si>
  <si>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</si>
  <si>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</si>
  <si>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</si>
  <si>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</si>
  <si>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</si>
  <si>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</si>
  <si>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</si>
  <si>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</si>
  <si>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</si>
  <si>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</si>
  <si>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</si>
  <si>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</si>
  <si>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</si>
  <si>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</si>
  <si>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</si>
  <si>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</si>
  <si>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</si>
  <si>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</si>
  <si>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</si>
  <si>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</si>
  <si>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</si>
  <si>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</si>
  <si>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</si>
  <si>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</si>
  <si>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</si>
  <si>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</si>
  <si>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</si>
  <si>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</si>
  <si>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</si>
  <si>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</si>
  <si>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</si>
  <si>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</si>
  <si>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</si>
  <si>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</si>
  <si>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</si>
  <si>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</si>
  <si>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</si>
  <si>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</si>
  <si>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</si>
  <si>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</si>
  <si>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</si>
  <si>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</si>
  <si>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</si>
  <si>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</si>
  <si>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</si>
  <si>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</si>
  <si>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</si>
  <si>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</si>
  <si>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</si>
  <si>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</si>
  <si>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</si>
  <si>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</si>
  <si>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</si>
  <si>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</si>
  <si>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</si>
  <si>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</si>
  <si>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</si>
  <si>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</si>
  <si>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</si>
  <si>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</si>
  <si>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</si>
  <si>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</si>
  <si>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</si>
  <si>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</si>
  <si>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</si>
  <si>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</si>
  <si>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</si>
  <si>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</si>
  <si>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</si>
  <si>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</si>
  <si>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</si>
  <si>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</si>
  <si>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</si>
  <si>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</si>
  <si>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</si>
  <si>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</si>
  <si>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</si>
  <si>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</si>
  <si>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</si>
  <si>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</si>
  <si>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</si>
  <si>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</si>
  <si>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</si>
  <si>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</si>
  <si>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</si>
  <si>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</si>
  <si>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</si>
  <si>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</si>
  <si>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</si>
  <si>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</si>
  <si>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</si>
  <si>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</si>
  <si>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</si>
  <si>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</si>
  <si>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</si>
  <si>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</si>
  <si>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</si>
  <si>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</si>
  <si>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</si>
  <si>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</si>
  <si>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</si>
  <si>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</si>
  <si>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</si>
  <si>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</si>
  <si>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</si>
  <si>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</si>
  <si>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</si>
  <si>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</si>
  <si>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</si>
  <si>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</si>
  <si>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</si>
  <si>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</si>
  <si>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</si>
  <si>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</si>
  <si>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</si>
  <si>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</si>
  <si>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</si>
  <si>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</si>
  <si>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</si>
  <si>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</si>
  <si>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</si>
  <si>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</si>
  <si>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</si>
  <si>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</si>
  <si>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</si>
  <si>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</si>
  <si>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</si>
  <si>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</si>
  <si>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</si>
  <si>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</si>
  <si>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</si>
  <si>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</si>
  <si>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</si>
  <si>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</si>
  <si>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</si>
  <si>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</si>
  <si>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</si>
  <si>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</si>
  <si>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</si>
  <si>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</si>
  <si>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</si>
  <si>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</si>
  <si>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</si>
  <si>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</si>
  <si>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</si>
  <si>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</si>
  <si>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</si>
  <si>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</si>
  <si>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</si>
  <si>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</si>
  <si>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</si>
  <si>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</si>
  <si>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</si>
  <si>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</si>
  <si>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</si>
  <si>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</si>
  <si>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</si>
  <si>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</si>
  <si>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</si>
  <si>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</si>
  <si>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</si>
  <si>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</si>
  <si>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</si>
  <si>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</si>
  <si>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</si>
  <si>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</si>
  <si>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</si>
  <si>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</si>
  <si>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</si>
  <si>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</si>
  <si>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</si>
  <si>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</si>
  <si>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</si>
  <si>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</si>
  <si>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</si>
  <si>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</si>
  <si>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</si>
  <si>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</si>
  <si>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</si>
  <si>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</si>
  <si>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</si>
  <si>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</si>
  <si>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</si>
  <si>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</si>
  <si>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</si>
  <si>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</si>
  <si>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</si>
  <si>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</si>
  <si>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</si>
  <si>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</si>
  <si>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</si>
  <si>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</si>
  <si>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</si>
  <si>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</si>
  <si>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</si>
  <si>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</si>
  <si>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</si>
  <si>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</si>
  <si>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</si>
  <si>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</si>
  <si>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</si>
  <si>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</si>
  <si>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</si>
  <si>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</si>
  <si>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</si>
  <si>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</si>
  <si>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</si>
  <si>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</si>
  <si>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</si>
  <si>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</si>
  <si>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</si>
  <si>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</si>
  <si>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</si>
  <si>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</si>
  <si>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</si>
  <si>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</si>
  <si>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</si>
  <si>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</si>
  <si>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</si>
  <si>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</si>
  <si>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</si>
  <si>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</si>
  <si>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</si>
  <si>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</si>
  <si>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</si>
  <si>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</si>
  <si>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</si>
  <si>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</si>
  <si>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</si>
  <si>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</si>
  <si>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</si>
  <si>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</si>
  <si>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</si>
  <si>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</si>
  <si>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</si>
  <si>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</si>
  <si>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</si>
  <si>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</si>
  <si>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</si>
  <si>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</si>
  <si>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</si>
  <si>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</si>
  <si>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</si>
  <si>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</si>
  <si>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</si>
  <si>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</si>
  <si>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</si>
  <si>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</si>
  <si>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</si>
  <si>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</si>
  <si>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</si>
  <si>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</si>
  <si>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</si>
  <si>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</si>
  <si>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</si>
  <si>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</si>
  <si>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</si>
  <si>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</si>
  <si>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</si>
  <si>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</si>
  <si>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</si>
  <si>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</si>
  <si>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</si>
  <si>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</si>
  <si>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</si>
  <si>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</si>
  <si>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</si>
  <si>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</si>
  <si>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</si>
  <si>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</si>
  <si>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</si>
  <si>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</si>
  <si>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</si>
  <si>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</si>
  <si>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</si>
  <si>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</si>
  <si>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</si>
  <si>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</si>
  <si>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</si>
  <si>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</si>
  <si>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</si>
  <si>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</si>
  <si>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</si>
  <si>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</si>
  <si>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</si>
  <si>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</si>
  <si>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</si>
  <si>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</si>
  <si>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</si>
  <si>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</si>
  <si>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</si>
  <si>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</si>
  <si>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</si>
  <si>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</si>
  <si>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</si>
  <si>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</si>
  <si>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</si>
  <si>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</si>
  <si>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</si>
  <si>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</si>
  <si>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</si>
  <si>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</si>
  <si>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</si>
  <si>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</si>
  <si>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</si>
  <si>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</si>
  <si>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</si>
  <si>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</si>
  <si>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</si>
  <si>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</si>
  <si>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</si>
  <si>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</si>
  <si>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</si>
  <si>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</si>
  <si>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</si>
  <si>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</si>
  <si>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</si>
  <si>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</si>
  <si>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</si>
  <si>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</si>
  <si>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</si>
  <si>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</si>
  <si>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</si>
  <si>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</si>
  <si>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</si>
  <si>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</si>
  <si>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</si>
  <si>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</si>
  <si>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</si>
  <si>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</si>
  <si>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</si>
  <si>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</si>
  <si>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</si>
  <si>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</si>
  <si>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</si>
  <si>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</si>
  <si>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</si>
  <si>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</si>
  <si>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</si>
  <si>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</si>
  <si>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</si>
  <si>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</si>
  <si>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</si>
  <si>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</si>
  <si>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</si>
  <si>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</si>
  <si>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</si>
  <si>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</si>
  <si>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</si>
  <si>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</si>
  <si>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</si>
  <si>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</si>
  <si>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</si>
  <si>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</si>
  <si>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</si>
  <si>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</si>
  <si>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</si>
  <si>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</si>
  <si>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</si>
  <si>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</si>
  <si>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</si>
  <si>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</si>
  <si>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</si>
  <si>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</si>
  <si>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</si>
  <si>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</si>
  <si>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</si>
  <si>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</si>
  <si>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</si>
  <si>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</si>
  <si>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</si>
  <si>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</si>
  <si>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</si>
  <si>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</si>
  <si>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</si>
  <si>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</si>
  <si>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</si>
  <si>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</si>
  <si>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</si>
  <si>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</si>
  <si>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</si>
  <si>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</si>
  <si>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</si>
  <si>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</si>
  <si>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</si>
  <si>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</si>
  <si>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</si>
  <si>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</si>
  <si>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</si>
  <si>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</si>
  <si>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</si>
  <si>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</si>
  <si>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</si>
  <si>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</si>
  <si>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</si>
  <si>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</si>
  <si>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</si>
  <si>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</si>
  <si>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</si>
  <si>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</si>
  <si>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</si>
  <si>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</si>
  <si>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</si>
  <si>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</si>
  <si>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</si>
  <si>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</si>
  <si>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</si>
  <si>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</si>
  <si>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</si>
  <si>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</si>
  <si>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</si>
  <si>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</si>
  <si>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</si>
  <si>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</si>
  <si>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</si>
  <si>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</si>
  <si>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</si>
  <si>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</si>
  <si>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</si>
  <si>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</si>
  <si>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</si>
  <si>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</si>
  <si>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</si>
  <si>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</si>
  <si>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</si>
  <si>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</si>
  <si>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</si>
  <si>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</si>
  <si>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</si>
  <si>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</si>
  <si>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</si>
  <si>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</si>
  <si>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</si>
  <si>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</si>
  <si>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</si>
  <si>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</si>
  <si>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</si>
  <si>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</si>
  <si>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</si>
  <si>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</si>
  <si>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</si>
  <si>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</si>
  <si>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</si>
  <si>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</si>
  <si>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</si>
  <si>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</si>
  <si>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</si>
  <si>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</si>
  <si>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</si>
  <si>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</si>
  <si>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</si>
  <si>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</si>
  <si>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</si>
  <si>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</si>
  <si>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</si>
  <si>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</si>
  <si>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</si>
  <si>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</si>
  <si>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</si>
  <si>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</si>
  <si>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</si>
  <si>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</si>
  <si>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</si>
  <si>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</si>
  <si>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</si>
  <si>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</si>
  <si>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</si>
  <si>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</si>
  <si>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</si>
  <si>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</si>
  <si>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</si>
  <si>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</si>
  <si>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</si>
  <si>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</si>
  <si>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</si>
  <si>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</si>
  <si>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</si>
  <si>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</si>
  <si>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</si>
  <si>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</si>
  <si>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</si>
  <si>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</si>
  <si>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</si>
  <si>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</si>
  <si>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</si>
  <si>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</si>
  <si>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</si>
  <si>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</si>
  <si>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</si>
  <si>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</si>
  <si>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</si>
  <si>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</si>
  <si>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</si>
  <si>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</si>
  <si>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</si>
  <si>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</si>
  <si>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</si>
  <si>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</si>
  <si>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</si>
  <si>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</si>
  <si>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</si>
  <si>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</si>
  <si>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</si>
  <si>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</si>
  <si>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</si>
  <si>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</si>
  <si>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</si>
  <si>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</si>
  <si>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</si>
  <si>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</si>
  <si>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</si>
  <si>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</si>
  <si>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</si>
  <si>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</si>
  <si>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</si>
  <si>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</si>
  <si>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</si>
  <si>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</si>
  <si>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</si>
  <si>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</si>
  <si>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</si>
  <si>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</si>
  <si>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</si>
  <si>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</si>
  <si>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</si>
  <si>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</si>
  <si>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</si>
  <si>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</si>
  <si>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</si>
  <si>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</si>
  <si>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</si>
  <si>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</si>
  <si>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</si>
  <si>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</si>
  <si>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</si>
  <si>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</si>
  <si>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</si>
  <si>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</si>
  <si>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</si>
  <si>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</si>
  <si>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</si>
  <si>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</si>
  <si>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</si>
  <si>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</si>
  <si>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</si>
  <si>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</si>
  <si>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</si>
  <si>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</si>
  <si>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</si>
  <si>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</si>
  <si>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</si>
  <si>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</si>
  <si>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</si>
  <si>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</si>
  <si>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</si>
  <si>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</si>
  <si>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</si>
  <si>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</si>
  <si>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</si>
  <si>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</si>
  <si>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</si>
  <si>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</si>
  <si>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</si>
  <si>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</si>
  <si>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</si>
  <si>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</si>
  <si>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</si>
  <si>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</si>
  <si>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</si>
  <si>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</si>
  <si>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</si>
  <si>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</si>
  <si>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</si>
  <si>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</si>
  <si>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</si>
  <si>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</si>
  <si>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</si>
  <si>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</si>
  <si>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</si>
  <si>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</si>
  <si>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</si>
  <si>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</si>
  <si>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</si>
  <si>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</si>
  <si>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</si>
  <si>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</si>
  <si>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</si>
  <si>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</si>
  <si>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</si>
  <si>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</si>
  <si>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</si>
  <si>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</si>
  <si>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</si>
  <si>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</si>
  <si>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</si>
  <si>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</si>
  <si>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</si>
  <si>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</si>
  <si>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</si>
  <si>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</si>
  <si>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</si>
  <si>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</si>
  <si>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</si>
  <si>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</si>
  <si>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</si>
  <si>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</si>
  <si>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</si>
  <si>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</si>
  <si>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</si>
  <si>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</si>
  <si>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</si>
  <si>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</si>
  <si>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</si>
  <si>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</si>
  <si>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</si>
  <si>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</si>
  <si>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</si>
  <si>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</si>
  <si>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</si>
  <si>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</si>
  <si>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</si>
  <si>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</si>
  <si>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</si>
  <si>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</si>
  <si>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</si>
  <si>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</si>
  <si>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</si>
  <si>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</si>
  <si>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</si>
  <si>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</si>
  <si>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</si>
  <si>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</si>
  <si>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</si>
  <si>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</si>
  <si>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</si>
  <si>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</si>
  <si>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</si>
  <si>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</si>
  <si>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</si>
  <si>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</si>
  <si>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</si>
  <si>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</si>
  <si>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</si>
  <si>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</si>
  <si>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</si>
  <si>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</si>
  <si>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</si>
  <si>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</si>
  <si>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</si>
  <si>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</si>
  <si>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</si>
  <si>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</si>
  <si>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</si>
  <si>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</si>
  <si>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</si>
  <si>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</si>
  <si>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</si>
  <si>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</si>
  <si>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</si>
  <si>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</si>
  <si>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</si>
  <si>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</si>
  <si>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</si>
  <si>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</si>
  <si>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</si>
  <si>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</si>
  <si>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</si>
  <si>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</si>
  <si>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</si>
  <si>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</si>
  <si>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</si>
  <si>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</si>
  <si>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</si>
  <si>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</si>
  <si>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</si>
  <si>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</si>
  <si>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</si>
  <si>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</si>
  <si>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</si>
  <si>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</si>
  <si>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</si>
  <si>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</si>
  <si>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</si>
  <si>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</si>
  <si>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</si>
  <si>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</si>
  <si>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</si>
  <si>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</si>
  <si>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</si>
  <si>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</si>
  <si>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</si>
  <si>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</si>
  <si>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</si>
  <si>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</si>
  <si>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</si>
  <si>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</si>
  <si>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</si>
  <si>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</si>
  <si>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</si>
  <si>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</si>
  <si>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</si>
  <si>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</si>
  <si>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</si>
  <si>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</si>
  <si>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</si>
  <si>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</si>
  <si>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</si>
  <si>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</si>
  <si>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</si>
  <si>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</si>
  <si>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</si>
  <si>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</si>
  <si>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</si>
  <si>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</si>
  <si>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</si>
  <si>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</si>
  <si>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</si>
  <si>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</si>
  <si>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</si>
  <si>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</si>
  <si>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</si>
  <si>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</si>
  <si>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</si>
  <si>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</si>
  <si>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</si>
  <si>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</si>
  <si>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</si>
  <si>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</si>
  <si>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</si>
  <si>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</si>
  <si>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</si>
  <si>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</si>
  <si>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</si>
  <si>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</si>
  <si>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</si>
  <si>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</si>
  <si>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</si>
  <si>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</si>
  <si>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</si>
  <si>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</si>
  <si>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</si>
  <si>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</si>
  <si>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</si>
  <si>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</si>
  <si>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</si>
  <si>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</si>
  <si>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</si>
  <si>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</si>
  <si>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</si>
  <si>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</si>
  <si>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</si>
  <si>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</si>
  <si>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</si>
  <si>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</si>
  <si>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</si>
  <si>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</si>
  <si>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</si>
  <si>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</si>
  <si>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</si>
  <si>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</si>
  <si>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</si>
  <si>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</si>
  <si>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</si>
  <si>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</si>
  <si>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</si>
  <si>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</si>
  <si>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</si>
  <si>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</si>
  <si>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</si>
  <si>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</si>
  <si>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</si>
  <si>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</si>
  <si>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</si>
  <si>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</si>
  <si>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</si>
  <si>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</si>
  <si>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</si>
  <si>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</si>
  <si>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</si>
  <si>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</si>
  <si>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</si>
  <si>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</si>
  <si>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</si>
  <si>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</si>
  <si>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</si>
  <si>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</si>
  <si>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</si>
  <si>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</si>
  <si>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</si>
  <si>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</si>
  <si>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</si>
  <si>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</si>
  <si>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</si>
  <si>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</si>
  <si>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</si>
  <si>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</si>
  <si>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</si>
  <si>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</si>
  <si>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</si>
  <si>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</si>
  <si>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</si>
  <si>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</si>
  <si>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</si>
  <si>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</si>
  <si>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</si>
  <si>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</si>
  <si>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</si>
  <si>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</si>
  <si>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</si>
  <si>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</si>
  <si>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</si>
  <si>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</si>
  <si>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</si>
  <si>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</si>
  <si>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</si>
  <si>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</si>
  <si>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</si>
  <si>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</si>
  <si>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</si>
  <si>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</si>
  <si>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</si>
  <si>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</si>
  <si>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</si>
  <si>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</si>
  <si>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</si>
  <si>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</si>
  <si>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</si>
  <si>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</si>
  <si>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</si>
  <si>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</si>
  <si>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</si>
  <si>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</si>
  <si>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</si>
  <si>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</si>
  <si>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</si>
  <si>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</si>
  <si>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</si>
  <si>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</si>
  <si>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</si>
  <si>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</si>
  <si>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</si>
  <si>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</si>
  <si>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</si>
  <si>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</si>
  <si>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</si>
  <si>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</si>
  <si>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</si>
  <si>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</si>
  <si>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</si>
  <si>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</si>
  <si>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</si>
  <si>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</si>
  <si>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</si>
  <si>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</si>
  <si>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</si>
  <si>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</si>
  <si>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</si>
  <si>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</si>
  <si>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</si>
  <si>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</si>
  <si>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</si>
  <si>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</si>
  <si>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</si>
  <si>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</si>
  <si>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</si>
  <si>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</si>
  <si>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</si>
  <si>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</si>
  <si>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</si>
  <si>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</si>
  <si>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</si>
  <si>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</si>
  <si>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</si>
  <si>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</si>
  <si>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</si>
  <si>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</si>
  <si>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</si>
  <si>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</si>
  <si>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</si>
  <si>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</si>
  <si>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</si>
  <si>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</si>
  <si>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</si>
  <si>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</si>
  <si>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</si>
  <si>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</si>
  <si>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</si>
  <si>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</si>
  <si>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</si>
  <si>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</si>
  <si>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</si>
  <si>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</si>
  <si>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</si>
  <si>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</si>
  <si>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</si>
  <si>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</si>
  <si>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</si>
  <si>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</si>
  <si>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</si>
  <si>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</si>
  <si>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</si>
  <si>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</si>
  <si>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</si>
  <si>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</si>
  <si>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</si>
  <si>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</si>
  <si>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</si>
  <si>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</si>
  <si>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</si>
  <si>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</si>
  <si>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</si>
  <si>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</si>
  <si>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</si>
  <si>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</si>
  <si>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</si>
  <si>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</si>
  <si>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</si>
  <si>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</si>
  <si>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</si>
  <si>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</si>
  <si>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</si>
  <si>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</si>
  <si>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</si>
  <si>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</si>
  <si>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</si>
  <si>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</si>
  <si>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</si>
  <si>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</si>
  <si>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</si>
  <si>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</si>
  <si>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</si>
  <si>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</si>
  <si>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</si>
  <si>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</si>
  <si>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</si>
  <si>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</si>
  <si>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</si>
  <si>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</si>
  <si>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</si>
  <si>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</si>
  <si>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</si>
  <si>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</si>
  <si>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</si>
  <si>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</si>
  <si>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</si>
  <si>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</si>
  <si>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</si>
  <si>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</si>
  <si>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</si>
  <si>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</si>
  <si>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</si>
  <si>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</si>
  <si>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</si>
  <si>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</si>
  <si>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</si>
  <si>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</si>
  <si>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</si>
  <si>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</si>
  <si>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</si>
  <si>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</si>
  <si>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</si>
  <si>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</si>
  <si>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</si>
  <si>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</si>
  <si>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</si>
  <si>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</si>
  <si>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</si>
  <si>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</si>
  <si>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</si>
  <si>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</si>
  <si>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</si>
  <si>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</si>
  <si>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</si>
  <si>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</si>
  <si>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</si>
  <si>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</si>
  <si>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</si>
  <si>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</si>
  <si>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</si>
  <si>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</si>
  <si>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</si>
  <si>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</si>
  <si>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</si>
  <si>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</si>
  <si>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</si>
  <si>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</si>
  <si>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</si>
  <si>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</si>
  <si>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</si>
  <si>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</si>
  <si>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</si>
  <si>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</si>
  <si>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</si>
  <si>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</si>
  <si>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</si>
  <si>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</si>
  <si>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</si>
  <si>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</si>
  <si>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</si>
  <si>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</si>
  <si>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</si>
  <si>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</si>
  <si>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</si>
  <si>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</si>
  <si>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</si>
  <si>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</si>
  <si>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</si>
  <si>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</si>
  <si>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</si>
  <si>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</si>
  <si>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</si>
  <si>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</si>
  <si>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</si>
  <si>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</si>
  <si>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</si>
  <si>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</si>
  <si>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</si>
  <si>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</si>
  <si>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</si>
  <si>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</si>
  <si>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</si>
  <si>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</si>
  <si>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</si>
  <si>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</si>
  <si>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</si>
  <si>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</si>
  <si>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</si>
  <si>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</si>
  <si>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</si>
  <si>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</si>
  <si>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</si>
  <si>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</si>
  <si>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</si>
  <si>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</si>
  <si>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</si>
  <si>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</si>
  <si>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</si>
  <si>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</si>
  <si>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</si>
  <si>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</si>
  <si>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</si>
  <si>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</si>
  <si>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</si>
  <si>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</si>
  <si>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</si>
  <si>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</si>
  <si>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</si>
  <si>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</si>
  <si>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</si>
  <si>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</si>
  <si>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</si>
  <si>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</si>
  <si>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</si>
  <si>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</si>
  <si>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</si>
  <si>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</si>
  <si>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</si>
  <si>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</si>
  <si>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</si>
  <si>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</si>
  <si>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</si>
  <si>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</si>
  <si>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</si>
  <si>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</si>
  <si>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</si>
  <si>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</si>
  <si>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</si>
  <si>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</si>
  <si>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</si>
  <si>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</si>
  <si>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</si>
  <si>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</si>
  <si>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</si>
  <si>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</si>
  <si>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</si>
  <si>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</si>
  <si>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</si>
  <si>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</si>
  <si>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</si>
  <si>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</si>
  <si>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</si>
  <si>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</si>
  <si>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</si>
  <si>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</si>
  <si>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</si>
  <si>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</si>
  <si>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</si>
  <si>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</si>
  <si>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</si>
  <si>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</si>
  <si>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</si>
  <si>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</si>
  <si>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</si>
  <si>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</si>
  <si>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</si>
  <si>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</si>
  <si>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</si>
  <si>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</si>
  <si>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</si>
  <si>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</si>
  <si>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</si>
  <si>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</si>
  <si>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</si>
  <si>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</si>
  <si>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</si>
  <si>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</si>
  <si>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</si>
  <si>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</si>
  <si>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</si>
  <si>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</si>
  <si>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</si>
  <si>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</si>
  <si>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</si>
  <si>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</si>
  <si>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</si>
  <si>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</si>
  <si>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</si>
  <si>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</si>
  <si>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</si>
  <si>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</si>
  <si>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</si>
  <si>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</si>
  <si>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</si>
  <si>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</si>
  <si>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</si>
  <si>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</si>
  <si>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</si>
  <si>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</si>
  <si>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</si>
  <si>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</si>
  <si>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</si>
  <si>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</si>
  <si>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</si>
  <si>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</si>
  <si>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</si>
  <si>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</si>
  <si>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</si>
  <si>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</si>
  <si>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</si>
  <si>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</si>
  <si>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</si>
  <si>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</si>
  <si>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</si>
  <si>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</si>
  <si>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</si>
  <si>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</si>
  <si>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</si>
  <si>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</si>
  <si>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</si>
  <si>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</si>
  <si>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</si>
  <si>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</si>
  <si>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</si>
  <si>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</si>
  <si>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</si>
  <si>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</si>
  <si>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</si>
  <si>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</si>
  <si>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</si>
  <si>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</si>
  <si>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</si>
  <si>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</si>
  <si>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</si>
  <si>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</si>
  <si>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</si>
  <si>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</si>
  <si>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</si>
  <si>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</si>
  <si>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</si>
  <si>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</si>
  <si>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</si>
  <si>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</si>
  <si>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</si>
  <si>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</si>
  <si>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</si>
  <si>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</si>
  <si>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</si>
  <si>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</si>
  <si>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</si>
  <si>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</si>
  <si>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</si>
  <si>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</si>
  <si>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</si>
  <si>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</si>
  <si>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</si>
  <si>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</si>
  <si>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</si>
  <si>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</si>
  <si>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</si>
  <si>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</si>
  <si>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</si>
  <si>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</si>
  <si>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</si>
  <si>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</si>
  <si>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</si>
  <si>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</si>
  <si>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</si>
  <si>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</si>
  <si>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</si>
  <si>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</si>
  <si>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</si>
  <si>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</si>
  <si>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</si>
  <si>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</si>
  <si>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</si>
  <si>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</si>
  <si>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</si>
  <si>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</si>
  <si>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</si>
  <si>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</si>
  <si>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</si>
  <si>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</si>
  <si>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</si>
  <si>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</si>
  <si>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</si>
  <si>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</si>
  <si>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</si>
  <si>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</si>
  <si>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</si>
  <si>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</si>
  <si>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</si>
  <si>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</si>
  <si>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</si>
  <si>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</si>
  <si>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</si>
  <si>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</si>
  <si>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</si>
  <si>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</si>
  <si>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</si>
  <si>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</si>
  <si>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</si>
  <si>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</si>
  <si>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</si>
  <si>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</si>
  <si>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</si>
  <si>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</si>
  <si>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</si>
  <si>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</si>
  <si>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</si>
  <si>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</si>
  <si>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</si>
  <si>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</si>
  <si>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</si>
  <si>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</si>
  <si>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</si>
  <si>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</si>
  <si>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</si>
  <si>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</si>
  <si>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</si>
  <si>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</si>
  <si>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</si>
  <si>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</si>
  <si>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</si>
  <si>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</si>
  <si>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</si>
  <si>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</si>
  <si>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</si>
  <si>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</si>
  <si>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</si>
  <si>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</si>
  <si>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</si>
  <si>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</si>
  <si>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</si>
  <si>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</si>
  <si>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</si>
  <si>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</si>
  <si>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</si>
  <si>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</si>
  <si>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</si>
  <si>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</si>
  <si>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</si>
  <si>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</si>
  <si>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</si>
  <si>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</si>
  <si>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</si>
  <si>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</si>
  <si>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</si>
  <si>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</si>
  <si>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</si>
  <si>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</si>
  <si>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</si>
  <si>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</si>
  <si>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</si>
  <si>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</si>
  <si>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</si>
  <si>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</si>
  <si>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</si>
  <si>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</si>
  <si>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</si>
  <si>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</si>
  <si>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</si>
  <si>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</si>
  <si>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</si>
  <si>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</si>
  <si>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</si>
  <si>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</si>
  <si>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</si>
  <si>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</si>
  <si>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</si>
  <si>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</si>
  <si>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</si>
  <si>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</si>
  <si>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</si>
  <si>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</si>
  <si>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</si>
  <si>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</si>
  <si>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</si>
  <si>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</si>
  <si>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</si>
  <si>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</si>
  <si>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</si>
  <si>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</si>
  <si>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</si>
  <si>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</si>
  <si>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</si>
  <si>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</si>
  <si>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</si>
  <si>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</si>
  <si>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</si>
  <si>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</si>
  <si>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</si>
  <si>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</si>
  <si>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</si>
  <si>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</si>
  <si>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</si>
  <si>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</si>
  <si>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</si>
  <si>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</si>
  <si>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</si>
  <si>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</si>
  <si>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</si>
  <si>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</si>
  <si>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</si>
  <si>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</si>
  <si>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</si>
  <si>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</si>
  <si>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</si>
  <si>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</si>
  <si>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</si>
  <si>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</si>
  <si>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</si>
  <si>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</si>
  <si>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</si>
  <si>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</si>
  <si>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</si>
  <si>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</si>
  <si>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</si>
  <si>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</si>
  <si>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</si>
  <si>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</si>
  <si>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</si>
  <si>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</si>
  <si>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</si>
  <si>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</si>
  <si>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</si>
  <si>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</si>
  <si>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</si>
  <si>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</si>
  <si>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</si>
  <si>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</si>
  <si>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</si>
  <si>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</si>
  <si>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</si>
  <si>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</si>
  <si>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</si>
  <si>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</si>
  <si>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</si>
  <si>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</si>
  <si>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</si>
  <si>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</si>
  <si>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</si>
  <si>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</si>
  <si>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</si>
  <si>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</si>
  <si>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</si>
  <si>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</si>
  <si>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</si>
  <si>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</si>
  <si>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</si>
  <si>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</si>
  <si>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</si>
  <si>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</si>
  <si>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</si>
  <si>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</si>
  <si>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</si>
  <si>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</si>
  <si>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</si>
  <si>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</si>
  <si>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</si>
  <si>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</si>
  <si>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</si>
  <si>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</si>
  <si>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</si>
  <si>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</si>
  <si>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</si>
  <si>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</si>
  <si>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</si>
  <si>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</si>
  <si>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</si>
  <si>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</si>
  <si>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</si>
  <si>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</si>
  <si>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</si>
  <si>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</si>
  <si>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</si>
  <si>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</si>
  <si>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</si>
  <si>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</si>
  <si>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</si>
  <si>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</si>
  <si>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</si>
  <si>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</si>
  <si>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</si>
  <si>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</si>
  <si>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</si>
  <si>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</si>
  <si>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</si>
  <si>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</si>
  <si>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</si>
  <si>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</si>
  <si>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</si>
  <si>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</si>
  <si>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</si>
  <si>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</si>
  <si>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</si>
  <si>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</si>
  <si>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</si>
  <si>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</si>
  <si>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</si>
  <si>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</si>
  <si>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</si>
  <si>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</si>
  <si>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</si>
  <si>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</si>
  <si>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</si>
  <si>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</si>
  <si>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</si>
  <si>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</si>
  <si>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</si>
  <si>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</si>
  <si>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</si>
  <si>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</si>
  <si>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</si>
  <si>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</si>
  <si>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</si>
  <si>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</si>
  <si>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</si>
  <si>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</si>
  <si>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</si>
  <si>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</si>
  <si>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</si>
  <si>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</si>
  <si>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</si>
  <si>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</si>
  <si>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</si>
  <si>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</si>
  <si>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</si>
  <si>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</si>
  <si>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</si>
  <si>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</si>
  <si>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</si>
  <si>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</si>
  <si>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</si>
  <si>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</si>
  <si>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</si>
  <si>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</si>
  <si>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</si>
  <si>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</si>
  <si>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</si>
  <si>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</si>
  <si>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</si>
  <si>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</si>
  <si>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</si>
  <si>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</si>
  <si>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</si>
  <si>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</si>
  <si>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</si>
  <si>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</si>
  <si>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</si>
  <si>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</si>
  <si>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</si>
  <si>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</si>
  <si>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</si>
  <si>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</si>
  <si>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</si>
  <si>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</si>
  <si>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</si>
  <si>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</si>
  <si>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</si>
  <si>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</si>
  <si>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</si>
  <si>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</si>
  <si>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</si>
  <si>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</si>
  <si>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</si>
  <si>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</si>
  <si>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</si>
  <si>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</si>
  <si>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</si>
  <si>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</si>
  <si>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</si>
  <si>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</si>
  <si>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</si>
  <si>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</si>
  <si>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</si>
  <si>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</si>
  <si>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</si>
  <si>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</si>
  <si>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</si>
  <si>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</si>
  <si>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</si>
  <si>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</si>
  <si>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</si>
  <si>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</si>
  <si>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</si>
  <si>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</si>
  <si>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</si>
  <si>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</si>
  <si>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</si>
  <si>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</si>
  <si>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</si>
  <si>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</si>
  <si>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</si>
  <si>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</si>
  <si>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</si>
  <si>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</si>
  <si>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</si>
  <si>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</si>
  <si>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</si>
  <si>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</si>
  <si>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</si>
  <si>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</si>
  <si>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</si>
  <si>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</si>
  <si>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</si>
  <si>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</si>
  <si>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</si>
  <si>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</si>
  <si>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</si>
  <si>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</si>
  <si>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</si>
  <si>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</si>
  <si>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</si>
  <si>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</si>
  <si>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</si>
  <si>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</si>
  <si>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</si>
  <si>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</si>
  <si>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</si>
  <si>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</si>
  <si>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</si>
  <si>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</si>
  <si>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</si>
  <si>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</si>
  <si>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</si>
  <si>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</si>
  <si>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</si>
  <si>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</si>
  <si>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</si>
  <si>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</si>
  <si>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</si>
  <si>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</si>
  <si>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</si>
  <si>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</si>
  <si>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</si>
  <si>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</si>
  <si>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</si>
  <si>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</si>
  <si>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</si>
  <si>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</si>
  <si>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</si>
  <si>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</si>
  <si>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</si>
  <si>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</si>
  <si>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</si>
  <si>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</si>
  <si>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</si>
  <si>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</si>
  <si>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</si>
  <si>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</si>
  <si>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</si>
  <si>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</si>
  <si>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</si>
  <si>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</si>
  <si>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</si>
  <si>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</si>
  <si>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</si>
  <si>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</si>
  <si>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</si>
  <si>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</si>
  <si>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</si>
  <si>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</si>
  <si>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</si>
  <si>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</si>
  <si>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</si>
  <si>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</si>
  <si>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</si>
  <si>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</si>
  <si>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</si>
  <si>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</si>
  <si>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</si>
  <si>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</si>
  <si>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</si>
  <si>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</si>
  <si>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</si>
  <si>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</si>
  <si>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</si>
  <si>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</si>
  <si>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</si>
  <si>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</si>
  <si>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</si>
  <si>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</si>
  <si>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</si>
  <si>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</si>
  <si>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</si>
  <si>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</si>
  <si>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</si>
  <si>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</si>
  <si>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</si>
  <si>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</si>
  <si>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</si>
  <si>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</si>
  <si>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</si>
  <si>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</si>
  <si>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</si>
  <si>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</si>
  <si>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</si>
  <si>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</si>
  <si>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</si>
  <si>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</si>
  <si>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</si>
  <si>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</si>
  <si>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</si>
  <si>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</si>
  <si>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</si>
  <si>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</si>
  <si>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</si>
  <si>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</si>
  <si>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</si>
  <si>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</si>
  <si>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</si>
  <si>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</si>
  <si>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</si>
  <si>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</si>
  <si>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</si>
  <si>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</si>
  <si>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</si>
  <si>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</si>
  <si>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</si>
  <si>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</si>
  <si>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</si>
  <si>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</si>
  <si>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</si>
  <si>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</si>
  <si>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</si>
  <si>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</si>
  <si>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</si>
  <si>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</si>
  <si>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</si>
  <si>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</si>
  <si>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</si>
  <si>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</si>
  <si>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</si>
  <si>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</si>
  <si>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</si>
  <si>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</si>
  <si>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</si>
  <si>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</si>
  <si>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</si>
  <si>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</si>
  <si>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</si>
  <si>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</si>
  <si>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</si>
  <si>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</si>
  <si>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</si>
  <si>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</si>
  <si>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</si>
  <si>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</si>
  <si>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</si>
  <si>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</si>
  <si>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</si>
  <si>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</si>
  <si>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</si>
  <si>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</si>
  <si>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</si>
  <si>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</si>
  <si>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</si>
  <si>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</si>
  <si>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</si>
  <si>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</si>
  <si>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</si>
  <si>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</si>
  <si>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</si>
  <si>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</si>
  <si>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</si>
  <si>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</si>
  <si>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</si>
  <si>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</si>
  <si>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</si>
  <si>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</si>
  <si>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</si>
  <si>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</si>
  <si>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</si>
  <si>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</si>
  <si>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</si>
  <si>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</si>
  <si>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</si>
  <si>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</si>
  <si>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</si>
  <si>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</si>
  <si>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</si>
  <si>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</si>
  <si>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</si>
  <si>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</si>
  <si>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</si>
  <si>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</si>
  <si>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</si>
  <si>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</si>
  <si>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</si>
  <si>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</si>
  <si>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</si>
  <si>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</si>
  <si>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</si>
  <si>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</si>
  <si>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</si>
  <si>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</si>
  <si>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</si>
  <si>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</si>
  <si>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</si>
  <si>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</si>
  <si>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</si>
  <si>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</si>
  <si>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</si>
  <si>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</si>
  <si>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</si>
  <si>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</si>
  <si>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</si>
  <si>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</si>
  <si>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</si>
  <si>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</si>
  <si>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</si>
  <si>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</si>
  <si>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</si>
  <si>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</si>
  <si>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</si>
  <si>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</si>
  <si>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</si>
  <si>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</si>
  <si>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</si>
  <si>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</si>
  <si>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</si>
  <si>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</si>
  <si>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</si>
  <si>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</si>
  <si>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</si>
  <si>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</si>
  <si>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</si>
  <si>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</si>
  <si>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</si>
  <si>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</si>
  <si>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</si>
  <si>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</si>
  <si>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</si>
  <si>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</si>
  <si>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</si>
  <si>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</si>
  <si>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</si>
  <si>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</si>
  <si>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</si>
  <si>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</si>
  <si>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</si>
  <si>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</si>
  <si>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</si>
  <si>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</si>
  <si>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</si>
  <si>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</si>
  <si>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</si>
  <si>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</si>
  <si>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</si>
  <si>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</si>
  <si>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</si>
  <si>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</si>
  <si>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</si>
  <si>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</si>
  <si>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</si>
  <si>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</si>
  <si>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</si>
  <si>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</si>
  <si>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</si>
  <si>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</si>
  <si>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</si>
  <si>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</si>
  <si>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</si>
  <si>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</si>
  <si>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</si>
  <si>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</si>
  <si>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</si>
  <si>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</si>
  <si>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</si>
  <si>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</si>
  <si>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</si>
  <si>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</si>
  <si>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</si>
  <si>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</si>
  <si>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</si>
  <si>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</si>
  <si>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</si>
  <si>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</si>
  <si>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</si>
  <si>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</si>
  <si>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</si>
  <si>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</si>
  <si>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</si>
  <si>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</si>
  <si>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</si>
  <si>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</si>
  <si>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</si>
  <si>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</si>
  <si>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</si>
  <si>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</si>
  <si>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</si>
  <si>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</si>
  <si>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</si>
  <si>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</si>
  <si>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</si>
  <si>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</si>
  <si>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</si>
  <si>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</si>
  <si>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</si>
  <si>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</si>
  <si>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</si>
  <si>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</si>
  <si>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</si>
  <si>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</si>
  <si>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</si>
  <si>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</si>
  <si>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</si>
  <si>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</si>
  <si>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</si>
  <si>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</si>
  <si>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</si>
  <si>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</si>
  <si>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</si>
  <si>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</si>
  <si>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</si>
  <si>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</si>
  <si>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</si>
  <si>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</si>
  <si>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</si>
  <si>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</si>
  <si>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</si>
  <si>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</si>
  <si>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</si>
  <si>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</si>
  <si>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</si>
  <si>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</si>
  <si>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</si>
  <si>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</si>
  <si>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</si>
  <si>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</si>
  <si>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</si>
  <si>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</si>
  <si>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</si>
  <si>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</si>
  <si>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</si>
  <si>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</si>
  <si>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</si>
  <si>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</si>
  <si>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</si>
  <si>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</si>
  <si>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</si>
  <si>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</si>
  <si>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</si>
  <si>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</si>
  <si>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</si>
  <si>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</si>
  <si>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</si>
  <si>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</si>
  <si>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</si>
  <si>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</si>
  <si>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</si>
  <si>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</si>
  <si>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</si>
  <si>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</si>
  <si>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</si>
  <si>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</si>
  <si>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</si>
  <si>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</si>
  <si>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</si>
  <si>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</si>
  <si>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</si>
  <si>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</si>
  <si>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</si>
  <si>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</si>
  <si>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</si>
  <si>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</si>
  <si>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</si>
  <si>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</si>
  <si>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</si>
  <si>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</si>
  <si>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</si>
  <si>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</si>
  <si>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</si>
  <si>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</si>
  <si>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</si>
  <si>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</si>
  <si>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</si>
  <si>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</si>
  <si>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</si>
  <si>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</si>
  <si>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</si>
  <si>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</si>
  <si>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</si>
  <si>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</si>
  <si>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</si>
  <si>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</si>
  <si>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</si>
  <si>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</si>
  <si>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</si>
  <si>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</si>
  <si>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</si>
  <si>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</si>
  <si>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</si>
  <si>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</si>
  <si>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</si>
  <si>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</si>
  <si>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</si>
  <si>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</si>
  <si>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</si>
  <si>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</si>
  <si>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</si>
  <si>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</si>
  <si>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</si>
  <si>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</si>
  <si>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</si>
  <si>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</si>
  <si>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</si>
  <si>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</si>
  <si>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</si>
  <si>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</si>
  <si>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</si>
  <si>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</si>
  <si>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</si>
  <si>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</si>
  <si>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</si>
  <si>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</si>
  <si>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</si>
  <si>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</si>
  <si>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</si>
  <si>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</si>
  <si>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</si>
  <si>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</si>
  <si>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</si>
  <si>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</si>
  <si>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</si>
  <si>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</si>
  <si>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</si>
  <si>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</si>
  <si>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</si>
  <si>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</si>
  <si>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</si>
  <si>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</si>
  <si>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</si>
  <si>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</si>
  <si>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</si>
  <si>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</si>
  <si>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</si>
  <si>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</si>
  <si>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</si>
  <si>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</si>
  <si>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</si>
  <si>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</si>
  <si>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</si>
  <si>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</si>
  <si>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</si>
  <si>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</si>
  <si>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</si>
  <si>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</si>
  <si>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</si>
  <si>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</si>
  <si>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</si>
  <si>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</si>
  <si>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</si>
  <si>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</si>
  <si>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</si>
  <si>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</si>
  <si>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</si>
  <si>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</si>
  <si>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</si>
  <si>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</si>
  <si>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</si>
  <si>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</si>
  <si>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</si>
  <si>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</si>
  <si>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</si>
  <si>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</si>
  <si>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</si>
  <si>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</si>
  <si>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</si>
  <si>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</si>
  <si>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</si>
  <si>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</si>
  <si>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</si>
  <si>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</si>
  <si>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</si>
  <si>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</si>
  <si>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</si>
  <si>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</si>
  <si>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</si>
  <si>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</si>
  <si>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</si>
  <si>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</si>
  <si>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</si>
  <si>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</si>
  <si>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</si>
  <si>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</si>
  <si>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</si>
  <si>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</si>
  <si>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</si>
  <si>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</si>
  <si>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</si>
  <si>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</si>
  <si>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</si>
  <si>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</si>
  <si>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</si>
  <si>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</si>
  <si>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</si>
  <si>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</si>
  <si>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</si>
  <si>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</si>
  <si>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</si>
  <si>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</si>
  <si>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</si>
  <si>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</si>
  <si>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</si>
  <si>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</si>
  <si>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</si>
  <si>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</si>
  <si>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</si>
  <si>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</si>
  <si>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</si>
  <si>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</si>
  <si>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</si>
  <si>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</si>
  <si>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</si>
  <si>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</si>
  <si>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</si>
  <si>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</si>
  <si>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</si>
  <si>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</si>
  <si>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</si>
  <si>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</si>
  <si>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</si>
  <si>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</si>
  <si>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</si>
  <si>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</si>
  <si>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</si>
  <si>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</si>
  <si>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</si>
  <si>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</si>
  <si>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</si>
  <si>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</si>
  <si>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</si>
  <si>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</si>
  <si>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</si>
  <si>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</si>
  <si>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</si>
  <si>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</si>
  <si>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</si>
  <si>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</si>
  <si>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</si>
  <si>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</si>
  <si>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</si>
  <si>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</si>
  <si>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</si>
  <si>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</si>
  <si>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</si>
  <si>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</si>
  <si>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</si>
  <si>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</si>
  <si>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</si>
  <si>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</si>
  <si>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</si>
  <si>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</si>
  <si>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</si>
  <si>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</si>
  <si>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</si>
  <si>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</si>
  <si>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</si>
  <si>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</si>
  <si>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</si>
  <si>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</si>
  <si>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</si>
  <si>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</si>
  <si>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</si>
  <si>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</si>
  <si>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</si>
  <si>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</si>
  <si>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</si>
  <si>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</si>
  <si>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</si>
  <si>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</si>
  <si>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</si>
  <si>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</si>
  <si>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</si>
  <si>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</si>
  <si>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</si>
  <si>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</si>
  <si>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</si>
  <si>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</si>
  <si>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</si>
  <si>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</si>
  <si>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</si>
  <si>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</si>
  <si>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</si>
  <si>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</si>
  <si>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</si>
  <si>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</si>
  <si>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</si>
  <si>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</si>
  <si>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</si>
  <si>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</si>
  <si>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</si>
  <si>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</si>
  <si>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</si>
  <si>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</si>
  <si>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</si>
  <si>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</si>
  <si>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</si>
  <si>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</si>
  <si>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</si>
  <si>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</si>
  <si>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</si>
  <si>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</si>
  <si>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</si>
  <si>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</si>
  <si>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</si>
  <si>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</si>
  <si>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</si>
  <si>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</si>
  <si>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</si>
  <si>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</si>
  <si>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</si>
  <si>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</si>
  <si>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</si>
  <si>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</si>
  <si>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</si>
  <si>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</si>
  <si>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</si>
  <si>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</si>
  <si>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</si>
  <si>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</si>
  <si>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</si>
  <si>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</si>
  <si>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</si>
  <si>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</si>
  <si>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</si>
  <si>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</si>
  <si>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</si>
  <si>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</si>
  <si>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</si>
  <si>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</si>
  <si>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</si>
  <si>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</si>
  <si>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</si>
  <si>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</si>
  <si>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</si>
  <si>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</si>
  <si>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</si>
  <si>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</si>
  <si>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</si>
  <si>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</si>
  <si>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</si>
  <si>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</si>
  <si>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</si>
  <si>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</si>
  <si>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</si>
  <si>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</si>
  <si>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</si>
  <si>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</si>
  <si>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</si>
  <si>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</si>
  <si>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</si>
  <si>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</si>
  <si>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</si>
  <si>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</si>
  <si>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</si>
  <si>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</si>
  <si>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</si>
  <si>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</si>
  <si>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</si>
  <si>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</si>
  <si>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</si>
  <si>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</si>
  <si>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</si>
  <si>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</si>
  <si>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</si>
  <si>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</si>
  <si>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</si>
  <si>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</si>
  <si>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</si>
  <si>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</si>
  <si>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</si>
  <si>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</si>
  <si>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</si>
  <si>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</si>
  <si>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</si>
  <si>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</si>
  <si>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</si>
  <si>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</si>
  <si>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</si>
  <si>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</si>
  <si>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</si>
  <si>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</si>
  <si>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</si>
  <si>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</si>
  <si>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</si>
  <si>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</si>
  <si>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</si>
  <si>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</si>
  <si>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</si>
  <si>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</si>
  <si>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</si>
  <si>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</si>
  <si>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</si>
  <si>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</si>
  <si>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</si>
  <si>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</si>
  <si>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</si>
  <si>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</si>
  <si>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</si>
  <si>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</si>
  <si>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</si>
  <si>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</si>
  <si>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</si>
  <si>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</si>
  <si>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</si>
  <si>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</si>
  <si>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</si>
  <si>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</si>
  <si>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</si>
  <si>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</si>
  <si>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</si>
  <si>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</si>
  <si>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</si>
  <si>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</si>
  <si>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</si>
  <si>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</si>
  <si>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</si>
  <si>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</si>
  <si>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</si>
  <si>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</si>
  <si>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</si>
  <si>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</si>
  <si>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</si>
  <si>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</si>
  <si>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</si>
  <si>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</si>
  <si>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</si>
  <si>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</si>
  <si>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</si>
  <si>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</si>
  <si>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</si>
  <si>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</si>
  <si>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</si>
  <si>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</si>
  <si>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</si>
  <si>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</si>
  <si>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</si>
  <si>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</si>
  <si>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</si>
  <si>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</si>
  <si>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</si>
  <si>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</si>
  <si>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</si>
  <si>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</si>
  <si>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</si>
  <si>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</si>
  <si>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</si>
  <si>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</si>
  <si>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</si>
  <si>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</si>
  <si>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</si>
  <si>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</si>
  <si>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</si>
  <si>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</si>
  <si>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</si>
  <si>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</si>
  <si>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</si>
  <si>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</si>
  <si>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</si>
  <si>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</si>
  <si>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</si>
  <si>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</si>
  <si>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</si>
  <si>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</si>
  <si>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</si>
  <si>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</si>
  <si>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</si>
  <si>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</si>
  <si>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</si>
  <si>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</si>
  <si>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</si>
  <si>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</si>
  <si>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</si>
  <si>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</si>
  <si>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</si>
  <si>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</si>
  <si>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</si>
  <si>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</si>
  <si>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</si>
  <si>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</si>
  <si>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</si>
  <si>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</si>
  <si>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</si>
  <si>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</si>
  <si>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</si>
  <si>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</si>
  <si>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</si>
  <si>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</si>
  <si>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</si>
  <si>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</si>
  <si>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</si>
  <si>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</si>
  <si>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</si>
  <si>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</si>
  <si>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</si>
  <si>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</si>
  <si>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</si>
  <si>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</si>
  <si>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</si>
  <si>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</si>
  <si>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</si>
  <si>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</si>
  <si>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</si>
  <si>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</si>
  <si>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</si>
  <si>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</si>
  <si>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</si>
  <si>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</si>
  <si>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</si>
  <si>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</si>
  <si>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</si>
  <si>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</si>
  <si>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</si>
  <si>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</si>
  <si>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</si>
  <si>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</si>
  <si>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</si>
  <si>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</si>
  <si>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</si>
  <si>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</si>
  <si>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</si>
  <si>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</si>
  <si>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</si>
  <si>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</si>
  <si>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</si>
  <si>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</si>
  <si>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</si>
  <si>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</si>
  <si>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</si>
  <si>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</si>
  <si>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</si>
  <si>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</si>
  <si>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</si>
  <si>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</si>
  <si>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</si>
  <si>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</si>
  <si>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</si>
  <si>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</si>
  <si>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</si>
  <si>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</si>
  <si>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</si>
  <si>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</si>
  <si>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</si>
  <si>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</si>
  <si>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</si>
  <si>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</si>
  <si>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</si>
  <si>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</si>
  <si>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</si>
  <si>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</si>
  <si>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</si>
  <si>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</si>
  <si>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</si>
  <si>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</si>
  <si>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</si>
  <si>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</si>
  <si>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</si>
  <si>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</si>
  <si>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</si>
  <si>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</si>
  <si>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</si>
  <si>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</si>
  <si>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</si>
  <si>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</si>
  <si>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</si>
  <si>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</si>
  <si>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</si>
  <si>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</si>
  <si>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</si>
  <si>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</si>
  <si>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</si>
  <si>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</si>
  <si>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</si>
  <si>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</si>
  <si>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</si>
  <si>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</si>
  <si>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</si>
  <si>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</si>
  <si>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</si>
  <si>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</si>
  <si>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</si>
  <si>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</si>
  <si>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</si>
  <si>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</si>
  <si>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</si>
  <si>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</si>
  <si>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</si>
  <si>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</si>
  <si>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</si>
  <si>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</si>
  <si>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</si>
  <si>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</si>
  <si>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</si>
  <si>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</si>
  <si>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</si>
  <si>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</si>
  <si>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</si>
  <si>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</si>
  <si>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</si>
  <si>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</si>
  <si>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</si>
  <si>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</si>
  <si>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</si>
  <si>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</si>
  <si>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</si>
  <si>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</si>
  <si>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</si>
  <si>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</si>
  <si>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</si>
  <si>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</si>
  <si>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</si>
  <si>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</si>
  <si>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</si>
  <si>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</si>
  <si>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</si>
  <si>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</si>
  <si>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</si>
  <si>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</si>
  <si>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</si>
  <si>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</si>
  <si>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</si>
  <si>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</si>
  <si>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</si>
  <si>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</si>
  <si>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</si>
  <si>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</si>
  <si>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</si>
  <si>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</si>
  <si>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</si>
  <si>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</si>
  <si>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</si>
  <si>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</si>
  <si>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</si>
  <si>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</si>
  <si>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</si>
  <si>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</si>
  <si>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</si>
  <si>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</si>
  <si>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</si>
  <si>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</si>
  <si>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</si>
  <si>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</si>
  <si>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</si>
  <si>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</si>
  <si>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</si>
  <si>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</si>
  <si>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</si>
  <si>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</si>
  <si>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</si>
  <si>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</si>
  <si>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</si>
  <si>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</si>
  <si>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</si>
  <si>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</si>
  <si>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</si>
  <si>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</si>
  <si>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</si>
  <si>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</si>
  <si>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</si>
  <si>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</si>
  <si>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</si>
  <si>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</si>
  <si>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</si>
  <si>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</si>
  <si>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</si>
  <si>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</si>
  <si>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</si>
  <si>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</si>
  <si>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</si>
  <si>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</si>
  <si>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</si>
  <si>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</si>
  <si>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</si>
  <si>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</si>
  <si>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</si>
  <si>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</si>
  <si>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</si>
  <si>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</si>
  <si>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</si>
  <si>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</si>
  <si>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</si>
  <si>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</si>
  <si>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</si>
  <si>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</si>
  <si>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</si>
  <si>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</si>
  <si>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</si>
  <si>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</si>
  <si>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</si>
  <si>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</si>
  <si>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</si>
  <si>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</si>
  <si>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</si>
  <si>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</si>
  <si>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</si>
  <si>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</si>
  <si>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</si>
  <si>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</si>
  <si>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</si>
  <si>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</si>
  <si>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</si>
  <si>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</si>
  <si>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</si>
  <si>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</si>
  <si>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</si>
  <si>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</si>
  <si>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</si>
  <si>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</si>
  <si>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</si>
  <si>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</si>
  <si>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</si>
  <si>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</si>
  <si>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</si>
  <si>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</si>
  <si>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</si>
  <si>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</si>
  <si>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</si>
  <si>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</si>
  <si>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</si>
  <si>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</si>
  <si>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</si>
  <si>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</si>
  <si>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</si>
  <si>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</si>
  <si>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</si>
  <si>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</si>
  <si>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</si>
  <si>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</si>
  <si>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</si>
  <si>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</si>
  <si>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</si>
  <si>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</si>
  <si>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</si>
  <si>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</si>
  <si>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</si>
  <si>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</si>
  <si>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</si>
  <si>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</si>
  <si>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</si>
  <si>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</si>
  <si>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</si>
  <si>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</si>
  <si>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</si>
  <si>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</si>
  <si>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</si>
  <si>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</si>
  <si>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</si>
  <si>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</si>
  <si>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</si>
  <si>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</si>
  <si>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</si>
  <si>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</si>
  <si>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</si>
  <si>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</si>
  <si>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</si>
  <si>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</si>
  <si>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</si>
  <si>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</si>
  <si>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</si>
  <si>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</si>
  <si>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</si>
  <si>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</si>
  <si>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</si>
  <si>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</si>
  <si>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</si>
  <si>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</si>
  <si>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</si>
  <si>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</si>
  <si>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</si>
  <si>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</si>
  <si>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</si>
  <si>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</si>
  <si>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</si>
  <si>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</si>
  <si>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</si>
  <si>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</si>
  <si>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</si>
  <si>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</si>
  <si>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</si>
  <si>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</si>
  <si>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</si>
  <si>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</si>
  <si>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</si>
  <si>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</si>
  <si>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</si>
  <si>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</si>
  <si>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</si>
  <si>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</si>
  <si>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</si>
  <si>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</si>
  <si>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</si>
  <si>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</si>
  <si>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</si>
  <si>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</si>
  <si>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</si>
  <si>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</si>
  <si>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</si>
  <si>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</si>
  <si>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</si>
  <si>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</si>
  <si>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</si>
  <si>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</si>
  <si>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</si>
  <si>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</si>
  <si>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</si>
  <si>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</si>
  <si>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</si>
  <si>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</si>
  <si>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</si>
  <si>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</si>
  <si>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</si>
  <si>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</si>
  <si>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</si>
  <si>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</si>
  <si>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</si>
  <si>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</si>
  <si>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</si>
  <si>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</si>
  <si>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</si>
  <si>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</si>
  <si>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</si>
  <si>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</si>
  <si>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</si>
  <si>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</si>
  <si>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</si>
  <si>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</si>
  <si>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</si>
  <si>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</si>
  <si>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</si>
  <si>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</si>
  <si>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</si>
  <si>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</si>
  <si>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</si>
  <si>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</si>
  <si>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</si>
  <si>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</si>
  <si>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</si>
  <si>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</si>
  <si>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</si>
  <si>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</si>
  <si>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</si>
  <si>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</si>
  <si>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</si>
  <si>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</si>
  <si>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</si>
  <si>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</si>
  <si>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</si>
  <si>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</si>
  <si>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</si>
  <si>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</si>
  <si>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</si>
  <si>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</si>
  <si>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</si>
  <si>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</si>
  <si>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</si>
  <si>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</si>
  <si>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</si>
  <si>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</si>
  <si>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</si>
  <si>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</si>
  <si>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</si>
  <si>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</si>
  <si>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</si>
  <si>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</si>
  <si>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</si>
  <si>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</si>
  <si>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</si>
  <si>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</si>
  <si>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</si>
  <si>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</si>
  <si>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</si>
  <si>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</si>
  <si>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</si>
  <si>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</si>
  <si>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</si>
  <si>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</si>
  <si>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</si>
  <si>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</si>
  <si>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</si>
  <si>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</si>
  <si>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</si>
  <si>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</si>
  <si>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</si>
  <si>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</si>
  <si>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</si>
  <si>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</si>
  <si>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</si>
  <si>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</si>
  <si>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</si>
  <si>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</si>
  <si>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</si>
  <si>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</si>
  <si>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</si>
  <si>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</si>
  <si>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</si>
  <si>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</si>
  <si>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</si>
  <si>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</si>
  <si>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</si>
  <si>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</si>
  <si>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</si>
  <si>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</si>
  <si>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</si>
  <si>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</si>
  <si>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</si>
  <si>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</si>
  <si>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</si>
  <si>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</si>
  <si>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</si>
  <si>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</si>
  <si>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</si>
  <si>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</si>
  <si>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</si>
  <si>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</si>
  <si>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</si>
  <si>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</si>
  <si>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</si>
  <si>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</si>
  <si>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</si>
  <si>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</si>
  <si>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</si>
  <si>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</si>
  <si>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</si>
  <si>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</si>
  <si>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</si>
  <si>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</si>
  <si>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</si>
  <si>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</si>
  <si>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</si>
  <si>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</si>
  <si>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</si>
  <si>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</si>
  <si>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</si>
  <si>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</si>
  <si>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</si>
  <si>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</si>
  <si>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</si>
  <si>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</si>
  <si>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</si>
  <si>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</si>
  <si>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</si>
  <si>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</si>
  <si>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</si>
  <si>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</si>
  <si>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</si>
  <si>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</si>
  <si>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</si>
  <si>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</si>
  <si>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</si>
  <si>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</si>
  <si>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</si>
  <si>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</si>
  <si>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</si>
  <si>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</si>
  <si>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</si>
  <si>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</si>
  <si>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</si>
  <si>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</si>
  <si>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</si>
  <si>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</si>
  <si>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</si>
  <si>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</si>
  <si>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</si>
  <si>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</si>
  <si>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</si>
  <si>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</si>
  <si>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</si>
  <si>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</si>
  <si>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</si>
  <si>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</si>
  <si>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</si>
  <si>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</si>
  <si>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</si>
  <si>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</si>
  <si>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</si>
  <si>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</si>
  <si>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</si>
  <si>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</si>
  <si>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</si>
  <si>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</si>
  <si>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</si>
  <si>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</si>
  <si>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</si>
  <si>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</si>
  <si>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</si>
  <si>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</si>
  <si>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</si>
  <si>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</si>
  <si>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</si>
  <si>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</si>
  <si>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</si>
  <si>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</si>
  <si>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</si>
  <si>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</si>
  <si>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</si>
  <si>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</si>
  <si>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</si>
  <si>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</si>
  <si>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</si>
  <si>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</si>
  <si>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</si>
  <si>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</si>
  <si>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</si>
  <si>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</si>
  <si>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</si>
  <si>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</si>
  <si>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</si>
  <si>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</si>
  <si>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</si>
  <si>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</si>
  <si>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</si>
  <si>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</si>
  <si>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</si>
  <si>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</si>
  <si>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</si>
  <si>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</si>
  <si>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</si>
  <si>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</si>
  <si>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</si>
  <si>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</si>
  <si>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</si>
  <si>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</si>
  <si>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</si>
  <si>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</si>
  <si>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</si>
  <si>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</si>
  <si>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</si>
  <si>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</si>
  <si>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</si>
  <si>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</si>
  <si>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</si>
  <si>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</si>
  <si>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</si>
  <si>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</si>
  <si>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</si>
  <si>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</si>
  <si>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</si>
  <si>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</si>
  <si>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</si>
  <si>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</si>
  <si>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</si>
  <si>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</si>
  <si>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</si>
  <si>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</si>
  <si>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</si>
  <si>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</si>
  <si>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</si>
  <si>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</si>
  <si>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</si>
  <si>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</si>
  <si>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</si>
  <si>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</si>
  <si>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</si>
  <si>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</si>
  <si>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</si>
  <si>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</si>
  <si>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</si>
  <si>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</si>
  <si>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</si>
  <si>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</si>
  <si>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</si>
  <si>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</si>
  <si>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</si>
  <si>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</si>
  <si>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</si>
  <si>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</si>
  <si>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</si>
  <si>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</si>
  <si>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</si>
  <si>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</si>
  <si>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</si>
  <si>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</si>
  <si>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</si>
  <si>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</si>
  <si>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</si>
  <si>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</si>
  <si>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</si>
  <si>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</si>
  <si>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</si>
  <si>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</si>
  <si>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</si>
  <si>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</si>
  <si>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</si>
  <si>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</si>
  <si>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</si>
  <si>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</si>
  <si>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</si>
  <si>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</si>
  <si>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</si>
  <si>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</si>
  <si>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</si>
  <si>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</si>
  <si>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</si>
  <si>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</si>
  <si>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</si>
  <si>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</si>
  <si>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</si>
  <si>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</si>
  <si>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</si>
  <si>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</si>
  <si>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</si>
  <si>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</si>
  <si>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</si>
  <si>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</si>
  <si>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</si>
  <si>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</si>
  <si>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</si>
  <si>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</si>
  <si>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</si>
  <si>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</si>
  <si>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</si>
  <si>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</si>
  <si>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</si>
  <si>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</si>
  <si>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</si>
  <si>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</si>
  <si>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</si>
  <si>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</si>
  <si>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</si>
  <si>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</si>
  <si>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</si>
  <si>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</si>
  <si>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</si>
  <si>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</si>
  <si>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</si>
  <si>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</si>
  <si>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</si>
  <si>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</si>
  <si>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</si>
  <si>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</si>
  <si>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</si>
  <si>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</si>
  <si>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</si>
  <si>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</si>
  <si>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</si>
  <si>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</si>
  <si>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</si>
  <si>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</si>
  <si>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</si>
  <si>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</si>
  <si>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</si>
  <si>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</si>
  <si>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</si>
  <si>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</si>
  <si>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</si>
  <si>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</si>
  <si>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</si>
  <si>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</si>
  <si>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</si>
  <si>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</si>
  <si>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</si>
  <si>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</si>
  <si>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</si>
  <si>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</si>
  <si>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</si>
  <si>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</si>
  <si>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</si>
  <si>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</si>
  <si>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</si>
  <si>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</si>
  <si>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</si>
  <si>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</si>
  <si>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</si>
  <si>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</si>
  <si>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</si>
  <si>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</si>
  <si>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</si>
  <si>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</si>
  <si>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</si>
  <si>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</si>
  <si>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</si>
  <si>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</si>
  <si>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</si>
  <si>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</si>
  <si>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</si>
  <si>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</si>
  <si>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</si>
  <si>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</si>
  <si>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</si>
  <si>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</si>
  <si>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</si>
  <si>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</si>
  <si>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</si>
  <si>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</si>
  <si>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</si>
  <si>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</si>
  <si>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</si>
  <si>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</si>
  <si>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</si>
  <si>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</si>
  <si>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</si>
  <si>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</si>
  <si>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</si>
  <si>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</si>
  <si>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</si>
  <si>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</si>
  <si>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</si>
  <si>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</si>
  <si>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</si>
  <si>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</si>
  <si>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</si>
  <si>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</si>
  <si>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</si>
  <si>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</si>
  <si>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</si>
  <si>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</si>
  <si>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</si>
  <si>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</si>
  <si>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</si>
  <si>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</si>
  <si>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</si>
  <si>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</si>
  <si>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</si>
  <si>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</si>
  <si>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</si>
  <si>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</si>
  <si>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</si>
  <si>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</si>
  <si>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</si>
  <si>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</si>
  <si>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</si>
  <si>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</si>
  <si>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</si>
  <si>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</si>
  <si>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</si>
  <si>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</si>
  <si>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</si>
  <si>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</si>
  <si>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</si>
  <si>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</si>
  <si>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</si>
  <si>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</si>
  <si>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</si>
  <si>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</si>
  <si>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</si>
  <si>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</si>
  <si>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</si>
  <si>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</si>
  <si>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</si>
  <si>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</si>
  <si>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</si>
  <si>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</si>
  <si>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</si>
  <si>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</si>
  <si>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</si>
  <si>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</si>
  <si>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</si>
  <si>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</si>
  <si>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</si>
  <si>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</si>
  <si>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</si>
  <si>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</si>
  <si>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</si>
  <si>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</si>
  <si>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</si>
  <si>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</si>
  <si>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</si>
  <si>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</si>
  <si>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</si>
  <si>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</si>
  <si>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</si>
  <si>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</si>
  <si>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</si>
  <si>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</si>
  <si>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</si>
  <si>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</si>
  <si>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</si>
  <si>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</si>
  <si>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</si>
  <si>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</si>
  <si>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</si>
  <si>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</si>
  <si>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</si>
  <si>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</si>
  <si>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</si>
  <si>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</si>
  <si>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</si>
  <si>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</si>
  <si>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</si>
  <si>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</si>
  <si>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</si>
  <si>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</si>
  <si>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</si>
  <si>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</si>
  <si>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</si>
  <si>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</si>
  <si>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</si>
  <si>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</si>
  <si>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</si>
  <si>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</si>
  <si>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</si>
  <si>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</si>
  <si>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</si>
  <si>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</si>
  <si>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</si>
  <si>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</si>
  <si>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</si>
  <si>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</si>
  <si>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</si>
  <si>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</si>
  <si>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</si>
  <si>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</si>
  <si>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</si>
  <si>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</si>
  <si>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</si>
  <si>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</si>
  <si>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</si>
  <si>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</si>
  <si>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</si>
  <si>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</si>
  <si>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</si>
  <si>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</si>
  <si>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</si>
  <si>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</si>
  <si>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</si>
  <si>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</si>
  <si>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</si>
  <si>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</si>
  <si>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</si>
  <si>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</si>
  <si>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</si>
  <si>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</si>
  <si>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</si>
  <si>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</si>
  <si>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</si>
  <si>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</si>
  <si>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</si>
  <si>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</si>
  <si>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</si>
  <si>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</si>
  <si>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</si>
  <si>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</si>
  <si>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</si>
  <si>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</si>
  <si>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</si>
  <si>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</si>
  <si>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</si>
  <si>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</si>
  <si>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</si>
  <si>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</si>
  <si>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</si>
  <si>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</si>
  <si>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</si>
  <si>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</si>
  <si>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</si>
  <si>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</si>
  <si>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</si>
  <si>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</si>
  <si>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</si>
  <si>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</si>
  <si>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</si>
  <si>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</si>
  <si>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</si>
  <si>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</si>
  <si>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</si>
  <si>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</si>
  <si>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</si>
  <si>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</si>
  <si>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</si>
  <si>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</si>
  <si>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</si>
  <si>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</si>
  <si>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</si>
  <si>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</si>
  <si>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</si>
  <si>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</si>
  <si>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</si>
  <si>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</si>
  <si>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</si>
  <si>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</si>
  <si>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</si>
  <si>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</si>
  <si>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</si>
  <si>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</si>
  <si>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</si>
  <si>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</si>
  <si>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</si>
  <si>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</si>
  <si>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</si>
  <si>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</si>
  <si>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</si>
  <si>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</si>
  <si>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</si>
  <si>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</si>
  <si>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</si>
  <si>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</si>
  <si>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</si>
  <si>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</si>
  <si>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</si>
  <si>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</si>
  <si>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</si>
  <si>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</si>
  <si>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</si>
  <si>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</si>
  <si>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</si>
  <si>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</si>
  <si>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</si>
  <si>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</si>
  <si>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</si>
  <si>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</si>
  <si>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</si>
  <si>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</si>
  <si>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</si>
  <si>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</si>
  <si>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</si>
  <si>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</si>
  <si>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</si>
  <si>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</si>
  <si>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</si>
  <si>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</si>
  <si>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</si>
  <si>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</si>
  <si>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</si>
  <si>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</si>
  <si>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</si>
  <si>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</si>
  <si>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</si>
  <si>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</si>
  <si>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</si>
  <si>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</si>
  <si>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</si>
  <si>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</si>
  <si>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</si>
  <si>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</si>
  <si>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</si>
  <si>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</si>
  <si>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</si>
  <si>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</si>
  <si>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</si>
  <si>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</si>
  <si>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</si>
  <si>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</si>
  <si>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</si>
  <si>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</si>
  <si>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</si>
  <si>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</si>
  <si>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</si>
  <si>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</si>
  <si>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</si>
  <si>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</si>
  <si>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</si>
  <si>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</si>
  <si>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</si>
  <si>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</si>
  <si>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</si>
  <si>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</si>
  <si>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</si>
  <si>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</si>
  <si>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</si>
  <si>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</si>
  <si>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</si>
  <si>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</si>
  <si>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</si>
  <si>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</si>
  <si>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</si>
  <si>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</si>
  <si>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</si>
  <si>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</si>
  <si>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</si>
  <si>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</si>
  <si>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</si>
  <si>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</si>
  <si>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</si>
  <si>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</si>
  <si>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</si>
  <si>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</si>
  <si>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</si>
  <si>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</si>
  <si>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</si>
  <si>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</si>
  <si>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</si>
  <si>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</si>
  <si>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</si>
  <si>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</si>
  <si>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</si>
  <si>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</si>
  <si>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</si>
  <si>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</si>
  <si>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</si>
  <si>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</si>
  <si>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</si>
  <si>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</si>
  <si>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</si>
  <si>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</si>
  <si>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</si>
  <si>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</si>
  <si>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</si>
  <si>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</si>
  <si>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</si>
  <si>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</si>
  <si>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</si>
  <si>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</si>
  <si>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</si>
  <si>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</si>
  <si>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</si>
  <si>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</si>
  <si>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</si>
  <si>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</si>
  <si>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</si>
  <si>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</si>
  <si>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</si>
  <si>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</si>
  <si>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</si>
  <si>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</si>
  <si>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</si>
  <si>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</si>
  <si>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</si>
  <si>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</si>
  <si>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</si>
  <si>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</si>
  <si>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</si>
  <si>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</si>
  <si>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</si>
  <si>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</si>
  <si>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</si>
  <si>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</si>
  <si>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</si>
  <si>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</si>
  <si>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</si>
  <si>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</si>
  <si>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</si>
  <si>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</si>
  <si>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</si>
  <si>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</si>
  <si>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</si>
  <si>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</si>
  <si>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</si>
  <si>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</si>
  <si>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</si>
  <si>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</si>
  <si>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</si>
  <si>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</si>
  <si>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</si>
  <si>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</si>
  <si>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</si>
  <si>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</si>
  <si>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</si>
  <si>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</si>
  <si>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</si>
  <si>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</si>
  <si>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</si>
  <si>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</si>
  <si>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</si>
  <si>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</si>
  <si>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</si>
  <si>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</si>
  <si>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</si>
  <si>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</si>
  <si>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</si>
  <si>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</si>
  <si>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</si>
  <si>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</si>
  <si>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</si>
  <si>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</si>
  <si>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</si>
  <si>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</si>
  <si>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</si>
  <si>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</si>
  <si>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</si>
  <si>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</si>
  <si>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</si>
  <si>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</si>
  <si>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</si>
  <si>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</si>
  <si>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</si>
  <si>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</si>
  <si>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</si>
  <si>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</si>
  <si>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</si>
  <si>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</si>
  <si>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</si>
  <si>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</si>
  <si>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</si>
  <si>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</si>
  <si>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</si>
  <si>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</si>
  <si>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</si>
  <si>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</si>
  <si>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</si>
  <si>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</si>
  <si>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</si>
  <si>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</si>
  <si>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</si>
  <si>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</si>
  <si>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</si>
  <si>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</si>
  <si>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</si>
  <si>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</si>
  <si>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</si>
  <si>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</si>
  <si>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</si>
  <si>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</si>
  <si>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</si>
  <si>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</si>
  <si>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</si>
  <si>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</si>
  <si>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</si>
  <si>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</si>
  <si>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</si>
  <si>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</si>
  <si>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</si>
  <si>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</si>
  <si>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</si>
  <si>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</si>
  <si>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</si>
  <si>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</si>
  <si>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</si>
  <si>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</si>
  <si>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</si>
  <si>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</si>
  <si>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</si>
  <si>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</si>
  <si>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</si>
  <si>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</si>
  <si>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</si>
  <si>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</si>
  <si>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</si>
  <si>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</si>
  <si>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</si>
  <si>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</si>
  <si>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</si>
  <si>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</si>
  <si>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</si>
  <si>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</si>
  <si>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</si>
  <si>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</si>
  <si>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</si>
  <si>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</si>
  <si>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</si>
  <si>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</si>
  <si>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</si>
  <si>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</si>
  <si>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</si>
  <si>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</si>
  <si>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</si>
  <si>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</si>
  <si>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</si>
  <si>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</si>
  <si>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</si>
  <si>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</si>
  <si>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</si>
  <si>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</si>
  <si>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</si>
  <si>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</si>
  <si>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</si>
  <si>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</si>
  <si>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</si>
  <si>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</si>
  <si>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</si>
  <si>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</si>
  <si>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</si>
  <si>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</si>
  <si>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</si>
  <si>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</si>
  <si>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</si>
  <si>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</si>
  <si>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</si>
  <si>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</si>
  <si>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</si>
  <si>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</si>
  <si>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</si>
  <si>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</si>
  <si>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</si>
  <si>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</si>
  <si>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</si>
  <si>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</si>
  <si>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</si>
  <si>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</si>
  <si>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</si>
  <si>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</si>
  <si>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</si>
  <si>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</si>
  <si>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</si>
  <si>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</si>
  <si>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</si>
  <si>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</si>
  <si>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</si>
  <si>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</si>
  <si>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</si>
  <si>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</si>
  <si>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</si>
  <si>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</si>
  <si>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</si>
  <si>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</si>
  <si>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</si>
  <si>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</si>
  <si>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</si>
  <si>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</si>
  <si>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</si>
  <si>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</si>
  <si>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</si>
  <si>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</si>
  <si>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</si>
  <si>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</si>
  <si>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</si>
  <si>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</si>
  <si>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</si>
  <si>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</si>
  <si>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</si>
  <si>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</si>
  <si>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</si>
  <si>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</si>
  <si>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</si>
  <si>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</si>
  <si>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</si>
  <si>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</si>
  <si>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</si>
  <si>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</si>
  <si>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</si>
  <si>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</si>
  <si>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</si>
  <si>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</si>
  <si>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</si>
  <si>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</si>
  <si>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</si>
  <si>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</si>
  <si>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</si>
  <si>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</si>
  <si>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</si>
  <si>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</si>
  <si>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</si>
  <si>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</si>
  <si>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</si>
  <si>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</si>
  <si>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</si>
  <si>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</si>
  <si>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</si>
  <si>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</si>
  <si>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</si>
  <si>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</si>
  <si>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</si>
  <si>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</si>
  <si>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</si>
  <si>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</si>
  <si>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</si>
  <si>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</si>
  <si>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</si>
  <si>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</si>
  <si>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</si>
  <si>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</si>
  <si>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</si>
  <si>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</si>
  <si>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</si>
  <si>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</si>
  <si>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</si>
  <si>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</si>
  <si>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</si>
  <si>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</si>
  <si>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</si>
  <si>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</si>
  <si>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</si>
  <si>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</si>
  <si>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</si>
  <si>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</si>
  <si>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</si>
  <si>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</si>
  <si>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</si>
  <si>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</si>
  <si>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</si>
  <si>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</si>
  <si>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</si>
  <si>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</si>
  <si>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</si>
  <si>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</si>
  <si>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</si>
  <si>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</si>
  <si>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</si>
  <si>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</si>
  <si>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</si>
  <si>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</si>
  <si>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</si>
  <si>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</si>
  <si>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</si>
  <si>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</si>
  <si>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</si>
  <si>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</si>
  <si>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</si>
  <si>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</si>
  <si>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</si>
  <si>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</si>
  <si>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</si>
  <si>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</si>
  <si>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</si>
  <si>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</si>
  <si>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</si>
  <si>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</si>
  <si>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</si>
  <si>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</si>
  <si>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</si>
  <si>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</si>
  <si>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</si>
  <si>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</si>
  <si>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</si>
  <si>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</si>
  <si>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</si>
  <si>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</si>
  <si>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</si>
  <si>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</si>
  <si>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</si>
  <si>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</si>
  <si>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</si>
  <si>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</si>
  <si>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</si>
  <si>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</si>
  <si>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</si>
  <si>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</si>
  <si>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</si>
  <si>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</si>
  <si>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</si>
  <si>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</si>
  <si>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</si>
  <si>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</si>
  <si>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</si>
  <si>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</si>
  <si>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</si>
  <si>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</si>
  <si>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</si>
  <si>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</si>
  <si>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</si>
  <si>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</si>
  <si>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</si>
  <si>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</si>
  <si>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</si>
  <si>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</si>
  <si>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</si>
  <si>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</si>
  <si>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</si>
  <si>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</si>
  <si>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</si>
  <si>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</si>
  <si>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</si>
  <si>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</si>
  <si>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</si>
  <si>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</si>
  <si>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</si>
  <si>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</si>
  <si>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</si>
  <si>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</si>
  <si>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</si>
  <si>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</si>
  <si>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</si>
  <si>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</si>
  <si>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</si>
  <si>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</si>
  <si>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</si>
  <si>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</si>
  <si>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</si>
  <si>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</si>
  <si>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</si>
  <si>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</si>
  <si>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</si>
  <si>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</si>
  <si>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</si>
  <si>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</si>
  <si>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</si>
  <si>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</si>
  <si>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</si>
  <si>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</si>
  <si>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</si>
  <si>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</si>
  <si>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</si>
  <si>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</si>
  <si>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</si>
  <si>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</si>
  <si>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</si>
  <si>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</si>
  <si>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</si>
  <si>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</si>
  <si>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</si>
  <si>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</si>
  <si>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</si>
  <si>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</si>
  <si>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</si>
  <si>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</si>
  <si>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</si>
  <si>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</si>
  <si>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</si>
  <si>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</si>
  <si>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</si>
  <si>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</si>
  <si>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</si>
  <si>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</si>
  <si>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</si>
  <si>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</si>
  <si>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</si>
  <si>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</si>
  <si>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</si>
  <si>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</si>
  <si>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</si>
  <si>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</si>
  <si>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</si>
  <si>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</si>
  <si>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</si>
  <si>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</si>
  <si>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</si>
  <si>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</si>
  <si>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</si>
  <si>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</si>
  <si>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</si>
  <si>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</si>
  <si>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</si>
  <si>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</si>
  <si>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</si>
  <si>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</si>
  <si>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</si>
  <si>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</si>
  <si>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</si>
  <si>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</si>
  <si>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</si>
  <si>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</si>
  <si>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</si>
  <si>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</si>
  <si>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</si>
  <si>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</si>
  <si>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</si>
  <si>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</si>
  <si>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</si>
  <si>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</si>
  <si>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</si>
  <si>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</si>
  <si>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</si>
  <si>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</si>
  <si>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</si>
  <si>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</si>
  <si>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</si>
  <si>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</si>
  <si>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</si>
  <si>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</si>
  <si>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</si>
  <si>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</si>
  <si>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</si>
  <si>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</si>
  <si>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</si>
  <si>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</si>
  <si>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</si>
  <si>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</si>
  <si>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</si>
  <si>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</si>
  <si>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</si>
  <si>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</si>
  <si>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</si>
  <si>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</si>
  <si>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</si>
  <si>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</si>
  <si>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</si>
  <si>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</si>
  <si>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</si>
  <si>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</si>
  <si>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</si>
  <si>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</si>
  <si>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</si>
  <si>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</si>
  <si>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</si>
  <si>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</si>
  <si>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</si>
  <si>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</si>
  <si>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</si>
  <si>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</si>
  <si>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</si>
  <si>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</si>
  <si>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</si>
  <si>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</si>
  <si>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</si>
  <si>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</si>
  <si>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</si>
  <si>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</si>
  <si>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</si>
  <si>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</si>
  <si>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</si>
  <si>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</si>
  <si>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</si>
  <si>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</si>
  <si>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</si>
  <si>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</si>
  <si>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</si>
  <si>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</si>
  <si>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</si>
  <si>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</si>
  <si>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</si>
  <si>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</si>
  <si>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</si>
  <si>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</si>
  <si>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</si>
  <si>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</si>
  <si>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</si>
  <si>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</si>
  <si>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</si>
  <si>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</si>
  <si>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</si>
  <si>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</si>
  <si>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</si>
  <si>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</si>
  <si>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</si>
  <si>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</si>
  <si>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</si>
  <si>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</si>
  <si>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</si>
  <si>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</si>
  <si>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</si>
  <si>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</si>
  <si>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</si>
  <si>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</si>
  <si>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</si>
  <si>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</si>
  <si>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</si>
  <si>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</si>
  <si>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</si>
  <si>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</si>
  <si>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</si>
  <si>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</si>
  <si>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</si>
  <si>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</si>
  <si>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</si>
  <si>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</si>
  <si>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</si>
  <si>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</si>
  <si>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</si>
  <si>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</si>
  <si>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</si>
  <si>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</si>
  <si>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</si>
  <si>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</si>
  <si>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</si>
  <si>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</si>
  <si>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</si>
  <si>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</si>
  <si>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</si>
  <si>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</si>
  <si>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</si>
  <si>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</si>
  <si>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</si>
  <si>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</si>
  <si>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</si>
  <si>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</si>
  <si>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</si>
  <si>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</si>
  <si>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</si>
  <si>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</si>
  <si>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</si>
  <si>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</si>
  <si>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</si>
  <si>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</si>
  <si>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</si>
  <si>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</si>
  <si>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</si>
  <si>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</si>
  <si>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</si>
  <si>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</si>
  <si>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</si>
  <si>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</si>
  <si>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</si>
  <si>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</si>
  <si>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</si>
  <si>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</si>
  <si>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</si>
  <si>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</si>
  <si>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</si>
  <si>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</si>
  <si>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</si>
  <si>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</si>
  <si>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</si>
  <si>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</si>
  <si>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</si>
  <si>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</si>
  <si>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</si>
  <si>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</si>
  <si>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</si>
  <si>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</si>
  <si>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</si>
  <si>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</si>
  <si>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</si>
  <si>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</si>
  <si>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</si>
  <si>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</si>
  <si>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</si>
  <si>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</si>
  <si>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</si>
  <si>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</si>
  <si>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</si>
  <si>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</si>
  <si>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</si>
  <si>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</si>
  <si>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</si>
  <si>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</si>
  <si>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</si>
  <si>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</si>
  <si>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</si>
  <si>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</si>
  <si>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</si>
  <si>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</si>
  <si>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</si>
  <si>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</si>
  <si>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</si>
  <si>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</si>
  <si>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</si>
  <si>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</si>
  <si>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</si>
  <si>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</si>
  <si>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</si>
  <si>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</si>
  <si>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</si>
  <si>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</si>
  <si>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</si>
  <si>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</si>
  <si>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</si>
  <si>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</si>
  <si>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</si>
  <si>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</si>
  <si>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</si>
  <si>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</si>
  <si>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</si>
  <si>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</si>
  <si>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</si>
  <si>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</si>
  <si>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</si>
  <si>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</si>
  <si>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</si>
  <si>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</si>
  <si>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</si>
  <si>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</si>
  <si>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</si>
  <si>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</si>
  <si>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</si>
  <si>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</si>
  <si>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</si>
  <si>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</si>
  <si>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</si>
  <si>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</si>
  <si>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</si>
  <si>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</si>
  <si>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</si>
  <si>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</si>
  <si>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</si>
  <si>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</si>
  <si>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</si>
  <si>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</si>
  <si>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</si>
  <si>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</si>
  <si>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</si>
  <si>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</si>
  <si>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</si>
  <si>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</si>
  <si>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</si>
  <si>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</si>
  <si>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</si>
  <si>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</si>
  <si>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</si>
  <si>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</si>
  <si>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</si>
  <si>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</si>
  <si>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</si>
  <si>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</si>
  <si>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</si>
  <si>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</si>
  <si>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</si>
  <si>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</si>
  <si>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</si>
  <si>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</si>
  <si>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</si>
  <si>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</si>
  <si>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</si>
  <si>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</si>
  <si>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</si>
  <si>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</si>
  <si>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</si>
  <si>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</si>
  <si>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</si>
  <si>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</si>
  <si>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</si>
  <si>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</si>
  <si>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</si>
  <si>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</si>
  <si>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</si>
  <si>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</si>
  <si>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</si>
  <si>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</si>
  <si>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</si>
  <si>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</si>
  <si>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</si>
  <si>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</si>
  <si>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</si>
  <si>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</si>
  <si>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</si>
  <si>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</si>
  <si>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</si>
  <si>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</si>
  <si>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</si>
  <si>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</si>
  <si>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</si>
  <si>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</si>
  <si>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</si>
  <si>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</si>
  <si>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</si>
  <si>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</si>
  <si>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</si>
  <si>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</si>
  <si>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</si>
  <si>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</si>
  <si>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</si>
  <si>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</si>
  <si>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</si>
  <si>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</si>
  <si>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</si>
  <si>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</si>
  <si>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</si>
  <si>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</si>
  <si>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</si>
  <si>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</si>
  <si>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</si>
  <si>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</si>
  <si>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</si>
  <si>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</si>
  <si>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</si>
  <si>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</si>
  <si>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</si>
  <si>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</si>
  <si>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</si>
  <si>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</si>
  <si>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</si>
  <si>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</si>
  <si>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</si>
  <si>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</si>
  <si>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</si>
  <si>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</si>
  <si>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</si>
  <si>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</si>
  <si>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</si>
  <si>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</si>
  <si>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</si>
  <si>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</si>
  <si>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</si>
  <si>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</si>
  <si>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</si>
  <si>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</si>
  <si>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</si>
  <si>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</si>
  <si>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</si>
  <si>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</si>
  <si>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</si>
  <si>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</si>
  <si>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</si>
  <si>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</si>
  <si>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</si>
  <si>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</si>
  <si>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</si>
  <si>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</si>
  <si>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</si>
  <si>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</si>
  <si>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</si>
  <si>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</si>
  <si>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</si>
  <si>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</si>
  <si>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</si>
  <si>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</si>
  <si>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</si>
  <si>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</si>
  <si>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</si>
  <si>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</si>
  <si>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</si>
  <si>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</si>
  <si>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</si>
  <si>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</si>
  <si>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</si>
  <si>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</si>
  <si>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</si>
  <si>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</si>
  <si>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</si>
  <si>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</si>
  <si>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</si>
  <si>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</si>
  <si>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</si>
  <si>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</si>
  <si>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</si>
  <si>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</si>
  <si>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</si>
  <si>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</si>
  <si>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</si>
  <si>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</si>
  <si>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</si>
  <si>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</si>
  <si>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</si>
  <si>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</si>
  <si>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</si>
  <si>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</si>
  <si>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</si>
  <si>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</si>
  <si>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</si>
  <si>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</si>
  <si>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</si>
  <si>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</si>
  <si>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</si>
  <si>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</si>
  <si>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</si>
  <si>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</si>
  <si>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</si>
  <si>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</si>
  <si>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</si>
  <si>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</si>
  <si>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</si>
  <si>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</si>
  <si>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</si>
  <si>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</si>
  <si>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</si>
  <si>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</si>
  <si>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</si>
  <si>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</si>
  <si>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</si>
  <si>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</si>
  <si>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</si>
  <si>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</si>
  <si>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</si>
  <si>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</si>
  <si>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</si>
  <si>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</si>
  <si>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</si>
  <si>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</si>
  <si>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</si>
  <si>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</si>
  <si>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</si>
  <si>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</si>
  <si>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</si>
  <si>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</si>
  <si>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</si>
  <si>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</si>
  <si>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</si>
  <si>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</si>
  <si>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</si>
  <si>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</si>
  <si>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</si>
  <si>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</si>
  <si>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</si>
  <si>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</si>
  <si>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</si>
  <si>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</si>
  <si>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</si>
  <si>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</si>
  <si>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</si>
  <si>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</si>
  <si>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</si>
  <si>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</si>
  <si>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</si>
  <si>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</si>
  <si>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</si>
  <si>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</si>
  <si>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</si>
  <si>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</si>
  <si>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</si>
  <si>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</si>
  <si>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</si>
  <si>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</si>
  <si>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</si>
  <si>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</si>
  <si>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</si>
  <si>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</si>
  <si>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</si>
  <si>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</si>
  <si>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</si>
  <si>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</si>
  <si>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</si>
  <si>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</si>
  <si>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</si>
  <si>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</si>
  <si>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</si>
  <si>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</si>
  <si>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</si>
  <si>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</si>
  <si>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</si>
  <si>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</si>
  <si>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</si>
  <si>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</si>
  <si>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</si>
  <si>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</si>
  <si>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</si>
  <si>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</si>
  <si>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</si>
  <si>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</si>
  <si>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</si>
  <si>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</si>
  <si>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</si>
  <si>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</si>
  <si>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</si>
  <si>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</si>
  <si>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</si>
  <si>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</si>
  <si>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</si>
  <si>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</si>
  <si>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</si>
  <si>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</si>
  <si>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</si>
  <si>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</si>
  <si>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</si>
  <si>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</si>
  <si>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</si>
  <si>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</si>
  <si>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</si>
  <si>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</si>
  <si>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</si>
  <si>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</si>
  <si>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</si>
  <si>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</si>
  <si>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</si>
  <si>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</si>
  <si>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</si>
  <si>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</si>
  <si>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</si>
  <si>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</si>
  <si>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</si>
  <si>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</si>
  <si>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</si>
  <si>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</si>
  <si>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</si>
  <si>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</si>
  <si>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</si>
  <si>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</si>
  <si>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</si>
  <si>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</si>
  <si>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</si>
  <si>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</si>
  <si>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</si>
  <si>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</si>
  <si>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</si>
  <si>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</si>
  <si>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</si>
  <si>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</si>
  <si>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</si>
  <si>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</si>
  <si>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</si>
  <si>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</si>
  <si>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</si>
  <si>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</si>
  <si>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</si>
  <si>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</si>
  <si>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</si>
  <si>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</si>
  <si>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</si>
  <si>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</si>
  <si>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</si>
  <si>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</si>
  <si>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</si>
  <si>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</si>
  <si>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</si>
  <si>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</si>
  <si>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</si>
  <si>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</si>
  <si>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</si>
  <si>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</si>
  <si>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</si>
  <si>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</si>
  <si>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</si>
  <si>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</si>
  <si>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</si>
  <si>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</si>
  <si>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</si>
  <si>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</si>
  <si>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</si>
  <si>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</si>
  <si>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</si>
  <si>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</si>
  <si>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</si>
  <si>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</si>
  <si>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</si>
  <si>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</si>
  <si>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</si>
  <si>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</si>
  <si>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</si>
  <si>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</si>
  <si>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</si>
  <si>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</si>
  <si>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</si>
  <si>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</si>
  <si>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</si>
  <si>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</si>
  <si>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</si>
  <si>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</si>
  <si>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</si>
  <si>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</si>
  <si>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</si>
  <si>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</si>
  <si>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</si>
  <si>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</si>
  <si>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</si>
  <si>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</si>
  <si>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</si>
  <si>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</si>
  <si>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</si>
  <si>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</si>
  <si>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</si>
  <si>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</si>
  <si>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</si>
  <si>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</si>
  <si>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</si>
  <si>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</si>
  <si>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</si>
  <si>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</si>
  <si>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</si>
  <si>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</si>
  <si>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</si>
  <si>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</si>
  <si>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</si>
  <si>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</si>
  <si>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</si>
  <si>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</si>
  <si>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</si>
  <si>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</si>
  <si>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</si>
  <si>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</si>
  <si>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</si>
  <si>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</si>
  <si>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</si>
  <si>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</si>
  <si>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</si>
  <si>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</si>
  <si>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</si>
  <si>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</si>
  <si>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</si>
  <si>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</si>
  <si>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</si>
  <si>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</si>
  <si>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</si>
  <si>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</si>
  <si>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</si>
  <si>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</si>
  <si>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</si>
  <si>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</si>
  <si>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</si>
  <si>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</si>
  <si>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</si>
  <si>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</si>
  <si>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</si>
  <si>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</si>
  <si>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</si>
  <si>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</si>
  <si>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</si>
  <si>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</si>
  <si>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</si>
  <si>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</si>
  <si>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</si>
  <si>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</si>
  <si>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</si>
  <si>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</si>
  <si>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</si>
  <si>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</si>
  <si>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</si>
  <si>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</si>
  <si>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</si>
  <si>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</si>
  <si>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</si>
  <si>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</si>
  <si>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</si>
  <si>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</si>
  <si>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</si>
  <si>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</si>
  <si>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</si>
  <si>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</si>
  <si>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</si>
  <si>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</si>
  <si>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</si>
  <si>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</si>
  <si>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</si>
  <si>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</si>
  <si>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</si>
  <si>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</si>
  <si>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</si>
  <si>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</si>
  <si>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</si>
  <si>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</si>
  <si>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</si>
  <si>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</si>
  <si>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</si>
  <si>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</si>
  <si>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</si>
  <si>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</si>
  <si>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</si>
  <si>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</si>
  <si>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</si>
  <si>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</si>
  <si>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</si>
  <si>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</si>
  <si>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</si>
  <si>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</si>
  <si>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</si>
  <si>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</si>
  <si>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</si>
  <si>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</si>
  <si>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</si>
  <si>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</si>
  <si>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</si>
  <si>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</si>
  <si>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</si>
  <si>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</si>
  <si>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</si>
  <si>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</si>
  <si>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</si>
  <si>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</si>
  <si>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</si>
  <si>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</si>
  <si>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</si>
  <si>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</si>
  <si>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</si>
  <si>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</si>
  <si>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</si>
  <si>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</si>
  <si>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</si>
  <si>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</si>
  <si>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</si>
  <si>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</si>
  <si>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</si>
  <si>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</si>
  <si>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</si>
  <si>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</si>
  <si>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</si>
  <si>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</si>
  <si>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</si>
  <si>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</si>
  <si>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</si>
  <si>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</si>
  <si>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</si>
  <si>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</si>
  <si>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</si>
  <si>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</si>
  <si>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</si>
  <si>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</si>
  <si>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</si>
  <si>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</si>
  <si>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</si>
  <si>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</si>
  <si>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</si>
  <si>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</si>
  <si>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</si>
  <si>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</si>
  <si>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</si>
  <si>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</si>
  <si>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</si>
  <si>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</si>
  <si>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</si>
  <si>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</si>
  <si>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</si>
  <si>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</si>
  <si>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</si>
  <si>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</si>
  <si>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</si>
  <si>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</si>
  <si>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</si>
  <si>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</si>
  <si>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</si>
  <si>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</si>
  <si>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</si>
  <si>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</si>
  <si>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</si>
  <si>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</si>
  <si>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</si>
  <si>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</si>
  <si>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</si>
  <si>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</si>
  <si>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</si>
  <si>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</si>
  <si>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</si>
  <si>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</si>
  <si>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</si>
  <si>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</si>
  <si>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</si>
  <si>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</si>
  <si>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</si>
  <si>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</si>
  <si>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</si>
  <si>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</si>
  <si>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</si>
  <si>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</si>
  <si>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</si>
  <si>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</si>
  <si>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</si>
  <si>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</si>
  <si>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</si>
  <si>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</si>
  <si>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</si>
  <si>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</si>
  <si>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</si>
  <si>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</si>
  <si>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</si>
  <si>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</si>
  <si>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</si>
  <si>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</si>
  <si>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</si>
  <si>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</si>
  <si>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</si>
  <si>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</si>
  <si>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</si>
  <si>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</si>
  <si>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</si>
  <si>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</si>
  <si>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</si>
  <si>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</si>
  <si>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</si>
  <si>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</si>
  <si>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</si>
  <si>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</si>
  <si>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</si>
  <si>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</si>
  <si>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</si>
  <si>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</si>
  <si>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</si>
  <si>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</si>
  <si>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</si>
  <si>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</si>
  <si>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</si>
  <si>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</si>
  <si>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</si>
  <si>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</si>
  <si>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</si>
  <si>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</si>
  <si>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</si>
  <si>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</si>
  <si>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</si>
  <si>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</si>
  <si>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</si>
  <si>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</si>
  <si>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</si>
  <si>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</si>
  <si>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</si>
  <si>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</si>
  <si>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</si>
  <si>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</si>
  <si>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</si>
  <si>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</si>
  <si>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</si>
  <si>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</si>
  <si>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</si>
  <si>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</si>
  <si>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</si>
  <si>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</si>
  <si>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</si>
  <si>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</si>
  <si>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</si>
  <si>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</si>
  <si>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</si>
  <si>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</si>
  <si>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</si>
  <si>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</si>
  <si>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</si>
  <si>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</si>
  <si>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</si>
  <si>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</si>
  <si>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</si>
  <si>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</si>
  <si>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</si>
  <si>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</si>
  <si>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</si>
  <si>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</si>
  <si>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</si>
  <si>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</si>
  <si>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</si>
  <si>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</si>
  <si>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</si>
  <si>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</si>
  <si>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</si>
  <si>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</si>
  <si>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</si>
  <si>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</si>
  <si>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</si>
  <si>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</si>
  <si>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</si>
  <si>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</si>
  <si>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</si>
  <si>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</si>
  <si>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</si>
  <si>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</si>
  <si>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</si>
  <si>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</si>
  <si>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</si>
  <si>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</si>
  <si>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</si>
  <si>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</si>
  <si>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</si>
  <si>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</si>
  <si>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</si>
  <si>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</si>
  <si>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</si>
  <si>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</si>
  <si>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</si>
  <si>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</si>
  <si>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</si>
  <si>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</si>
  <si>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</si>
  <si>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</si>
  <si>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</si>
  <si>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</si>
  <si>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</si>
  <si>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</si>
  <si>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</si>
  <si>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</si>
  <si>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</si>
  <si>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</si>
  <si>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</si>
  <si>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</si>
  <si>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</si>
  <si>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</si>
  <si>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</si>
  <si>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</si>
  <si>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</si>
  <si>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</si>
  <si>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</si>
  <si>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</si>
  <si>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</si>
  <si>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</si>
  <si>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</si>
  <si>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</si>
  <si>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</si>
  <si>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</si>
  <si>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</si>
  <si>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</si>
  <si>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</si>
  <si>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</si>
  <si>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</si>
  <si>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</si>
  <si>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</si>
  <si>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</si>
  <si>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</si>
  <si>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</si>
  <si>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</si>
  <si>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</si>
  <si>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</si>
  <si>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</si>
  <si>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</si>
  <si>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</si>
  <si>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</si>
  <si>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</si>
  <si>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</si>
  <si>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</si>
  <si>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</si>
  <si>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</si>
  <si>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</si>
  <si>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</si>
  <si>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</si>
  <si>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</si>
  <si>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</si>
  <si>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</si>
  <si>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</si>
  <si>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</si>
  <si>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</si>
  <si>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</si>
  <si>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</si>
  <si>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</si>
  <si>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</si>
  <si>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</si>
  <si>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</si>
  <si>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</si>
  <si>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</si>
  <si>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</si>
  <si>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</si>
  <si>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</si>
  <si>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</si>
  <si>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</si>
  <si>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</si>
  <si>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</si>
  <si>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</si>
  <si>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</si>
  <si>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</si>
  <si>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</si>
  <si>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</si>
  <si>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</si>
  <si>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</si>
  <si>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</si>
  <si>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</si>
  <si>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</si>
  <si>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</si>
  <si>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</si>
  <si>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</si>
  <si>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</si>
  <si>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</si>
  <si>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</si>
  <si>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</si>
  <si>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</si>
  <si>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</si>
  <si>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</si>
  <si>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</si>
  <si>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</si>
  <si>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</si>
  <si>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</si>
  <si>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</si>
  <si>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</si>
  <si>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</si>
  <si>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</si>
  <si>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</si>
  <si>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</si>
  <si>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</si>
  <si>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</si>
  <si>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</si>
  <si>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</si>
  <si>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</si>
  <si>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</si>
  <si>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</si>
  <si>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</si>
  <si>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</si>
  <si>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</si>
  <si>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</si>
  <si>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</si>
  <si>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</si>
  <si>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</si>
  <si>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</si>
  <si>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</si>
  <si>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</si>
  <si>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</si>
  <si>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</si>
  <si>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</si>
  <si>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</si>
  <si>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</si>
  <si>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</si>
  <si>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</si>
  <si>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</si>
  <si>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</si>
  <si>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</si>
  <si>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</si>
  <si>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</si>
  <si>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</si>
  <si>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</si>
  <si>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</si>
  <si>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</si>
  <si>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</si>
  <si>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</si>
  <si>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</si>
  <si>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</si>
  <si>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</si>
  <si>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</si>
  <si>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</si>
  <si>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</si>
  <si>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</si>
  <si>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</si>
  <si>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</si>
  <si>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</si>
  <si>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</si>
  <si>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</si>
  <si>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</si>
  <si>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</si>
  <si>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</si>
  <si>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</si>
  <si>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</si>
  <si>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</si>
  <si>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</si>
  <si>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</si>
  <si>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</si>
  <si>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</si>
  <si>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</si>
  <si>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</si>
  <si>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</si>
  <si>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</si>
  <si>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</si>
  <si>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</si>
  <si>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</si>
  <si>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</si>
  <si>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</si>
  <si>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</si>
  <si>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</si>
  <si>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</si>
  <si>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</si>
  <si>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</si>
  <si>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</si>
  <si>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</si>
  <si>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</si>
  <si>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</si>
  <si>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</si>
  <si>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</si>
  <si>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</si>
  <si>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</si>
  <si>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</si>
  <si>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</si>
  <si>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</si>
  <si>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</si>
  <si>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</si>
  <si>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</si>
  <si>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</si>
  <si>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</si>
  <si>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</si>
  <si>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</si>
  <si>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</si>
  <si>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</si>
  <si>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</si>
  <si>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</si>
  <si>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</si>
  <si>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</si>
  <si>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</si>
  <si>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</si>
  <si>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</si>
  <si>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</si>
  <si>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</si>
  <si>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</si>
  <si>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</si>
  <si>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</si>
  <si>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</si>
  <si>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</si>
  <si>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</si>
  <si>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</si>
  <si>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</si>
  <si>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</si>
  <si>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</si>
  <si>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</si>
  <si>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</si>
  <si>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</si>
  <si>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</si>
  <si>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</si>
  <si>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</si>
  <si>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</si>
  <si>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</si>
  <si>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</si>
  <si>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</si>
  <si>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</si>
  <si>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</si>
  <si>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</si>
  <si>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</si>
  <si>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</si>
  <si>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</si>
  <si>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</si>
  <si>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</si>
  <si>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</si>
  <si>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</si>
  <si>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</si>
  <si>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</si>
  <si>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</si>
  <si>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</si>
  <si>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</si>
  <si>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</si>
  <si>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</si>
  <si>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</si>
  <si>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</si>
  <si>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</si>
  <si>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</si>
  <si>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</si>
  <si>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</si>
  <si>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</si>
  <si>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</si>
  <si>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</si>
  <si>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</si>
  <si>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</si>
  <si>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</si>
  <si>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</si>
  <si>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</si>
  <si>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</si>
  <si>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</si>
  <si>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</si>
  <si>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</si>
  <si>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</si>
  <si>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</si>
  <si>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</si>
  <si>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</si>
  <si>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</si>
  <si>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</si>
  <si>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</si>
  <si>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</si>
  <si>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</si>
  <si>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</si>
  <si>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</si>
  <si>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</si>
  <si>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</si>
  <si>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</si>
  <si>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</si>
  <si>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</si>
  <si>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</si>
  <si>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</si>
  <si>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</si>
  <si>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</si>
  <si>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</si>
  <si>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</si>
  <si>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</si>
  <si>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</si>
  <si>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</si>
  <si>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</si>
  <si>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</si>
  <si>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</si>
  <si>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</si>
  <si>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</si>
  <si>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</si>
  <si>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</si>
  <si>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</si>
  <si>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</si>
  <si>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</si>
  <si>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</si>
  <si>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</si>
  <si>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</si>
  <si>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</si>
  <si>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</si>
  <si>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</si>
  <si>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</si>
  <si>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</si>
  <si>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</si>
  <si>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</si>
  <si>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</si>
  <si>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</si>
  <si>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</si>
  <si>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</si>
  <si>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</si>
  <si>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</si>
  <si>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</si>
  <si>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</si>
  <si>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</si>
  <si>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</si>
  <si>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</si>
  <si>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</si>
  <si>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</si>
  <si>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</si>
  <si>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</si>
  <si>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</si>
  <si>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</si>
  <si>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</si>
  <si>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</si>
  <si>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</si>
  <si>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</si>
  <si>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</si>
  <si>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</si>
  <si>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</si>
  <si>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</si>
  <si>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</si>
  <si>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</si>
  <si>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</si>
  <si>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</si>
  <si>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</si>
  <si>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</si>
  <si>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</si>
  <si>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</si>
  <si>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</si>
  <si>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</si>
  <si>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</si>
  <si>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</si>
  <si>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</si>
  <si>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</si>
  <si>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</si>
  <si>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</si>
  <si>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</si>
  <si>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</si>
  <si>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</si>
  <si>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</si>
  <si>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</si>
  <si>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</si>
  <si>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</si>
  <si>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</si>
  <si>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</si>
  <si>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</si>
  <si>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</si>
  <si>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</si>
  <si>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</si>
  <si>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</si>
  <si>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</si>
  <si>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</si>
  <si>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</si>
  <si>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</si>
  <si>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</si>
  <si>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</si>
  <si>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</si>
  <si>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</si>
  <si>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</si>
  <si>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</si>
  <si>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</si>
  <si>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</si>
  <si>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</si>
  <si>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</si>
  <si>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</si>
  <si>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</si>
  <si>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</si>
  <si>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</si>
  <si>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</si>
  <si>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</si>
  <si>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</si>
  <si>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</si>
  <si>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</si>
  <si>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</si>
  <si>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</si>
  <si>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</si>
  <si>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</si>
  <si>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</si>
  <si>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</si>
  <si>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</si>
  <si>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</si>
  <si>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</si>
  <si>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</si>
  <si>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</si>
  <si>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</si>
  <si>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</si>
  <si>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</si>
  <si>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</si>
  <si>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</si>
  <si>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</si>
  <si>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</si>
  <si>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</si>
  <si>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</si>
  <si>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</si>
  <si>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</si>
  <si>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</si>
  <si>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</si>
  <si>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</si>
  <si>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</si>
  <si>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</si>
  <si>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</si>
  <si>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</si>
  <si>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</si>
  <si>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</si>
  <si>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</si>
  <si>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</si>
  <si>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</si>
  <si>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</si>
  <si>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</si>
  <si>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</si>
  <si>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</si>
  <si>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</si>
  <si>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</si>
  <si>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</si>
  <si>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</si>
  <si>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</si>
  <si>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</si>
  <si>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</si>
  <si>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</si>
  <si>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</si>
  <si>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</si>
  <si>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</si>
  <si>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</si>
  <si>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</si>
  <si>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</si>
  <si>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</si>
  <si>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</si>
  <si>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</si>
  <si>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</si>
  <si>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</si>
  <si>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</si>
  <si>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</si>
  <si>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</si>
  <si>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</si>
  <si>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</si>
  <si>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</si>
  <si>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</si>
  <si>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</si>
  <si>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</si>
  <si>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</si>
  <si>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</si>
  <si>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</si>
  <si>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</si>
  <si>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</si>
  <si>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</si>
  <si>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</si>
  <si>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</si>
  <si>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</si>
  <si>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</si>
  <si>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</si>
  <si>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</si>
  <si>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</si>
  <si>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</si>
  <si>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</si>
  <si>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</si>
  <si>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</si>
  <si>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</si>
  <si>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</si>
  <si>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</si>
  <si>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</si>
  <si>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</si>
  <si>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</si>
  <si>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</si>
  <si>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</si>
  <si>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</si>
  <si>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</si>
  <si>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</si>
  <si>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</si>
  <si>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</si>
  <si>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</si>
  <si>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</si>
  <si>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</si>
  <si>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</si>
  <si>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</si>
  <si>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</si>
  <si>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</si>
  <si>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</si>
  <si>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</si>
  <si>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</si>
  <si>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</si>
  <si>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</si>
  <si>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</si>
  <si>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</si>
  <si>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</si>
  <si>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</si>
  <si>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</si>
  <si>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</si>
  <si>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</si>
  <si>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</si>
  <si>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</si>
  <si>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</si>
  <si>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</si>
  <si>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</si>
  <si>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</si>
  <si>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</si>
  <si>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</si>
  <si>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</si>
  <si>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</si>
  <si>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</si>
  <si>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</si>
  <si>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</si>
  <si>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</si>
  <si>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</si>
  <si>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</si>
  <si>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</si>
  <si>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</si>
  <si>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</si>
  <si>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</si>
  <si>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</si>
  <si>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</si>
  <si>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</si>
  <si>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</si>
  <si>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</si>
  <si>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</si>
  <si>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</si>
  <si>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</si>
  <si>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</si>
  <si>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</si>
  <si>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</si>
  <si>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</si>
  <si>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</si>
  <si>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</si>
  <si>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</si>
  <si>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</si>
  <si>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</si>
  <si>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</si>
  <si>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</si>
  <si>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</si>
  <si>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</si>
  <si>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</si>
  <si>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</si>
  <si>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</si>
  <si>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</si>
  <si>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</si>
  <si>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</si>
  <si>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</si>
  <si>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</si>
  <si>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</si>
  <si>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</si>
  <si>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</si>
  <si>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</si>
  <si>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</si>
  <si>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</si>
  <si>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</si>
  <si>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</si>
  <si>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</si>
  <si>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</si>
  <si>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</si>
  <si>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</si>
  <si>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</si>
  <si>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</si>
  <si>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</si>
  <si>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</si>
  <si>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</si>
  <si>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</si>
  <si>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</si>
  <si>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</si>
  <si>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</si>
  <si>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</si>
  <si>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</si>
  <si>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</si>
  <si>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</si>
  <si>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</si>
  <si>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</si>
  <si>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</si>
  <si>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</si>
  <si>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</si>
  <si>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</si>
  <si>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</si>
  <si>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</si>
  <si>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</si>
  <si>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</si>
  <si>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</si>
  <si>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</si>
  <si>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</si>
  <si>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</si>
  <si>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</si>
  <si>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</si>
  <si>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</si>
  <si>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</si>
  <si>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</si>
  <si>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</si>
  <si>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</si>
  <si>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</si>
  <si>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</si>
  <si>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</si>
  <si>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</si>
  <si>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</si>
  <si>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</si>
  <si>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</si>
  <si>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</si>
  <si>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</si>
  <si>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</si>
  <si>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</si>
  <si>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</si>
  <si>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</si>
  <si>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</si>
  <si>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</si>
  <si>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</si>
  <si>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</si>
  <si>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</si>
  <si>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</si>
  <si>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</si>
  <si>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</si>
  <si>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</si>
  <si>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</si>
  <si>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</si>
  <si>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</si>
  <si>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</si>
  <si>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</si>
  <si>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</si>
  <si>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</si>
  <si>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</si>
  <si>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</si>
  <si>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</si>
  <si>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</si>
  <si>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</si>
  <si>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</si>
  <si>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</si>
  <si>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</si>
  <si>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</si>
  <si>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</si>
  <si>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</si>
  <si>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</si>
  <si>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</si>
  <si>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</si>
  <si>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</si>
  <si>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</si>
  <si>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</si>
  <si>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</si>
  <si>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</si>
  <si>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</si>
  <si>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</si>
  <si>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</si>
  <si>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</si>
  <si>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</si>
  <si>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</si>
  <si>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</si>
  <si>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</si>
  <si>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</si>
  <si>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</si>
  <si>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</si>
  <si>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</si>
  <si>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</si>
  <si>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</si>
  <si>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</si>
  <si>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</si>
  <si>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</si>
  <si>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</si>
  <si>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</si>
  <si>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</si>
  <si>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</si>
  <si>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</si>
  <si>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</si>
  <si>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</si>
  <si>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</si>
  <si>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</si>
  <si>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</si>
  <si>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</si>
  <si>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</si>
  <si>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</si>
  <si>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</si>
  <si>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</si>
  <si>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</si>
  <si>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</si>
  <si>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</si>
  <si>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</si>
  <si>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</si>
  <si>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</si>
  <si>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</si>
  <si>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</si>
  <si>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</si>
  <si>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</si>
  <si>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</si>
  <si>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</si>
  <si>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</si>
  <si>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</si>
  <si>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</si>
  <si>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</si>
  <si>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</si>
  <si>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</si>
  <si>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</si>
  <si>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</si>
  <si>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</si>
  <si>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</si>
  <si>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</si>
  <si>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</si>
  <si>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</si>
  <si>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</si>
  <si>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</si>
  <si>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</si>
  <si>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</si>
  <si>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</si>
  <si>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</si>
  <si>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</si>
  <si>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</si>
  <si>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</si>
  <si>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</si>
  <si>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</si>
  <si>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</si>
  <si>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</si>
  <si>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</si>
  <si>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</si>
  <si>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</si>
  <si>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</si>
  <si>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</si>
  <si>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</si>
  <si>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</si>
  <si>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</si>
  <si>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</si>
  <si>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</si>
  <si>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</si>
  <si>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</si>
  <si>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</si>
  <si>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</si>
  <si>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</si>
  <si>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</si>
  <si>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</si>
  <si>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</si>
  <si>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</si>
  <si>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</si>
  <si>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</si>
  <si>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</si>
  <si>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</si>
  <si>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</si>
  <si>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</si>
  <si>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</si>
  <si>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</si>
  <si>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</si>
  <si>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</si>
  <si>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</si>
  <si>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</si>
  <si>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</si>
  <si>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</si>
  <si>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</si>
  <si>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</si>
  <si>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</si>
  <si>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</si>
  <si>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</si>
  <si>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</si>
  <si>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</si>
  <si>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</si>
  <si>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</si>
  <si>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</si>
  <si>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</si>
  <si>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</si>
  <si>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</si>
  <si>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</si>
  <si>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</si>
  <si>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</si>
  <si>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</si>
  <si>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</si>
  <si>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</si>
  <si>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</si>
  <si>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</si>
  <si>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</si>
  <si>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</si>
  <si>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</si>
  <si>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</si>
  <si>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</si>
  <si>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</si>
  <si>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</si>
  <si>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</si>
  <si>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</si>
  <si>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</si>
  <si>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</si>
  <si>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</si>
  <si>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</si>
  <si>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</si>
  <si>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</si>
  <si>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</si>
  <si>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</si>
  <si>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</si>
  <si>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</si>
  <si>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</si>
  <si>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</si>
  <si>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</si>
  <si>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</si>
  <si>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</si>
  <si>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</si>
  <si>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</si>
  <si>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</si>
  <si>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</si>
  <si>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</si>
  <si>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</si>
  <si>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</si>
  <si>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</si>
  <si>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</si>
  <si>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</si>
  <si>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</si>
  <si>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</si>
  <si>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</si>
  <si>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</si>
  <si>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</si>
  <si>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</si>
  <si>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</si>
  <si>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</si>
  <si>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</si>
  <si>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</si>
  <si>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</si>
  <si>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</si>
  <si>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</si>
  <si>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</si>
  <si>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</si>
  <si>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</si>
  <si>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</si>
  <si>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</si>
  <si>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</si>
  <si>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</si>
  <si>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</si>
  <si>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</si>
  <si>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</si>
  <si>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</si>
  <si>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</si>
  <si>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</si>
  <si>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</si>
  <si>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</si>
  <si>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</si>
  <si>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</si>
  <si>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</si>
  <si>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</si>
  <si>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</si>
  <si>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</si>
  <si>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</si>
  <si>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</si>
  <si>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</si>
  <si>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</si>
  <si>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</si>
  <si>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</si>
  <si>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</si>
  <si>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</si>
  <si>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</si>
  <si>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</si>
  <si>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</si>
  <si>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</si>
  <si>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</si>
  <si>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</si>
  <si>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</si>
  <si>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</si>
  <si>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</si>
  <si>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</si>
  <si>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</si>
  <si>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</si>
  <si>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</si>
  <si>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</si>
  <si>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</si>
  <si>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</si>
  <si>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</si>
  <si>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</si>
  <si>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</si>
  <si>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</si>
  <si>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</si>
  <si>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</si>
  <si>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</si>
  <si>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</si>
  <si>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</si>
  <si>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</si>
  <si>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</si>
  <si>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</si>
  <si>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</si>
  <si>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</si>
  <si>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</si>
  <si>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</si>
  <si>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</si>
  <si>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</si>
  <si>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</si>
  <si>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</si>
  <si>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</si>
  <si>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</si>
  <si>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</si>
  <si>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</si>
  <si>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</si>
  <si>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</si>
  <si>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</si>
  <si>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</si>
  <si>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</si>
  <si>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</si>
  <si>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</si>
  <si>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</si>
  <si>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</si>
  <si>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</si>
  <si>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</si>
  <si>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</si>
  <si>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</si>
  <si>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</si>
  <si>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</si>
  <si>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</si>
  <si>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</si>
  <si>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</si>
  <si>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</si>
  <si>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</si>
  <si>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</si>
  <si>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</si>
  <si>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</si>
  <si>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</si>
  <si>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</si>
  <si>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</si>
  <si>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</si>
  <si>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</si>
  <si>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</si>
  <si>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</si>
  <si>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</si>
  <si>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</si>
  <si>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</si>
  <si>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</si>
  <si>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</si>
  <si>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</si>
  <si>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</si>
  <si>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</si>
  <si>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</si>
  <si>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</si>
  <si>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</si>
  <si>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</si>
  <si>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</si>
  <si>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</si>
  <si>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</si>
  <si>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</si>
  <si>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</si>
  <si>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</si>
  <si>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</si>
  <si>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</si>
  <si>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</si>
  <si>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</si>
  <si>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</si>
  <si>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</si>
  <si>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</si>
  <si>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</si>
  <si>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</si>
  <si>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</si>
  <si>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</si>
  <si>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</si>
  <si>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</si>
  <si>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</si>
  <si>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</si>
  <si>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</si>
  <si>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</si>
  <si>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</si>
  <si>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</si>
  <si>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</si>
  <si>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</si>
  <si>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</si>
  <si>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</si>
  <si>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</si>
  <si>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</si>
  <si>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</si>
  <si>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</si>
  <si>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</si>
  <si>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</si>
  <si>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</si>
  <si>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</si>
  <si>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</si>
  <si>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</si>
  <si>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</si>
  <si>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</si>
  <si>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</si>
  <si>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</si>
  <si>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</si>
  <si>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</si>
  <si>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</si>
  <si>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</si>
  <si>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</si>
  <si>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</si>
  <si>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</si>
  <si>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</si>
  <si>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</si>
  <si>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</si>
  <si>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</si>
  <si>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</si>
  <si>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</si>
  <si>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</si>
  <si>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</si>
  <si>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</si>
  <si>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</si>
  <si>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</si>
  <si>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</si>
  <si>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</si>
  <si>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</si>
  <si>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</si>
  <si>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</si>
  <si>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</si>
  <si>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</si>
  <si>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</si>
  <si>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</si>
  <si>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</si>
  <si>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</si>
  <si>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</si>
  <si>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</si>
  <si>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</si>
  <si>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</si>
  <si>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</si>
  <si>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</si>
  <si>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</si>
  <si>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</si>
  <si>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</si>
  <si>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</si>
  <si>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</si>
  <si>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</si>
  <si>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</si>
  <si>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</si>
  <si>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</si>
  <si>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</si>
  <si>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</si>
  <si>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</si>
  <si>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</si>
  <si>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</si>
  <si>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</si>
  <si>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</si>
  <si>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</si>
  <si>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</si>
  <si>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</si>
  <si>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</si>
  <si>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</si>
  <si>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</si>
  <si>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</si>
  <si>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</si>
  <si>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</si>
  <si>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</si>
  <si>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</si>
  <si>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</si>
  <si>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</si>
  <si>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</si>
  <si>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</si>
  <si>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</si>
  <si>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</si>
  <si>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</si>
  <si>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</si>
  <si>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</si>
  <si>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</si>
  <si>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</si>
  <si>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</si>
  <si>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</si>
  <si>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</si>
  <si>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</si>
  <si>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</si>
  <si>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</si>
  <si>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</si>
  <si>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</si>
  <si>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</si>
  <si>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</si>
  <si>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</si>
  <si>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</si>
  <si>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</si>
  <si>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</si>
  <si>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</si>
  <si>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</si>
  <si>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</si>
  <si>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</si>
  <si>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</si>
  <si>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</si>
  <si>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</si>
  <si>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</si>
  <si>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</si>
  <si>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</si>
  <si>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</si>
  <si>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</si>
  <si>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</si>
  <si>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</si>
  <si>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</si>
  <si>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</si>
  <si>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</si>
  <si>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</si>
  <si>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</si>
  <si>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</si>
  <si>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</si>
  <si>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</si>
  <si>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</si>
  <si>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</si>
  <si>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</si>
  <si>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</si>
  <si>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</si>
  <si>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</si>
  <si>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</si>
  <si>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</si>
  <si>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</si>
  <si>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</si>
  <si>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</si>
  <si>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</si>
  <si>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</si>
  <si>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</si>
  <si>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</si>
  <si>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</si>
  <si>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</si>
  <si>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</si>
  <si>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</si>
  <si>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</si>
  <si>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</si>
  <si>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</si>
  <si>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</si>
  <si>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</si>
  <si>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</si>
  <si>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</si>
  <si>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</si>
  <si>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</si>
  <si>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</si>
  <si>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</si>
  <si>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</si>
  <si>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</si>
  <si>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</si>
  <si>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</si>
  <si>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</si>
  <si>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</si>
  <si>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</si>
  <si>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</si>
  <si>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</si>
  <si>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</si>
  <si>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</si>
  <si>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</si>
  <si>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</si>
  <si>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</si>
  <si>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</si>
  <si>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</si>
  <si>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</si>
  <si>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</si>
  <si>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</si>
  <si>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</si>
  <si>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</si>
  <si>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</si>
  <si>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</si>
  <si>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</si>
  <si>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</si>
  <si>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</si>
  <si>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</si>
  <si>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</si>
  <si>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</si>
  <si>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</si>
  <si>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</si>
  <si>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</si>
  <si>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</si>
  <si>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</si>
  <si>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</si>
  <si>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</si>
  <si>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</si>
  <si>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</si>
  <si>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</si>
  <si>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</si>
  <si>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</si>
  <si>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</si>
  <si>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</si>
  <si>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</si>
  <si>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</si>
  <si>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</si>
  <si>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</si>
  <si>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</si>
  <si>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</si>
  <si>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</si>
  <si>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</si>
  <si>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</si>
  <si>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</si>
  <si>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</si>
  <si>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</si>
  <si>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</si>
  <si>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</si>
  <si>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</si>
  <si>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</si>
  <si>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</si>
  <si>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</si>
  <si>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</si>
  <si>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</si>
  <si>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</si>
  <si>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</si>
  <si>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</si>
  <si>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</si>
  <si>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</si>
  <si>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</si>
  <si>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</si>
  <si>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</si>
  <si>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</si>
  <si>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</si>
  <si>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</si>
  <si>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</si>
  <si>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</si>
  <si>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</si>
  <si>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</si>
  <si>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</si>
  <si>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</si>
  <si>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</si>
  <si>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</si>
  <si>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</si>
  <si>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</si>
  <si>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</si>
  <si>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</si>
  <si>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</si>
  <si>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</si>
  <si>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</si>
  <si>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</si>
  <si>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</si>
  <si>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</si>
  <si>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</si>
  <si>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</si>
  <si>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</si>
  <si>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</si>
  <si>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</si>
  <si>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</si>
  <si>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</si>
  <si>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</si>
  <si>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</si>
  <si>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</si>
  <si>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</si>
  <si>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</si>
  <si>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</si>
  <si>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</si>
  <si>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</si>
  <si>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</si>
  <si>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</si>
  <si>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</si>
  <si>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</si>
  <si>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</si>
  <si>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</si>
  <si>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</si>
  <si>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</si>
  <si>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</si>
  <si>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</si>
  <si>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</si>
  <si>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</si>
  <si>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</si>
  <si>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</si>
  <si>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</si>
  <si>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</si>
  <si>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</si>
  <si>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</si>
  <si>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</si>
  <si>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</si>
  <si>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</si>
  <si>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</si>
  <si>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</si>
  <si>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</si>
  <si>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</si>
  <si>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</si>
  <si>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</si>
  <si>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</si>
  <si>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</si>
  <si>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</si>
  <si>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</si>
  <si>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</si>
  <si>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</si>
  <si>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</si>
  <si>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</si>
  <si>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</si>
  <si>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</si>
  <si>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</si>
  <si>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</si>
  <si>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</si>
  <si>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</si>
  <si>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</si>
  <si>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</si>
  <si>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</si>
  <si>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</si>
  <si>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</si>
  <si>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</si>
  <si>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</si>
  <si>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</si>
  <si>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</si>
  <si>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</si>
  <si>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</si>
  <si>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</si>
  <si>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</si>
  <si>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</si>
  <si>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</si>
  <si>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</si>
  <si>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</si>
  <si>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</si>
  <si>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</si>
  <si>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</si>
  <si>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</si>
  <si>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</si>
  <si>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</si>
  <si>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</si>
  <si>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</si>
  <si>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</si>
  <si>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</si>
  <si>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</si>
  <si>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</si>
  <si>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</si>
  <si>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</si>
  <si>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</si>
  <si>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</si>
  <si>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</si>
  <si>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</si>
  <si>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</si>
  <si>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</si>
  <si>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</si>
  <si>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</si>
  <si>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</si>
  <si>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</si>
  <si>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</si>
  <si>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</si>
  <si>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</si>
  <si>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</si>
  <si>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</si>
  <si>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</si>
  <si>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</si>
  <si>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</si>
  <si>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</si>
  <si>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</si>
  <si>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</si>
  <si>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</si>
  <si>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</si>
  <si>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</si>
  <si>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</si>
  <si>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</si>
  <si>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</si>
  <si>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</si>
  <si>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</si>
  <si>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</si>
  <si>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</si>
  <si>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</si>
  <si>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</si>
  <si>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</si>
  <si>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</si>
  <si>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</si>
  <si>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</si>
  <si>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</si>
  <si>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</si>
  <si>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</si>
  <si>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</si>
  <si>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</si>
  <si>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</si>
  <si>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</si>
  <si>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</si>
  <si>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</si>
  <si>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</si>
  <si>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</si>
  <si>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</si>
  <si>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</si>
  <si>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</si>
  <si>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</si>
  <si>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</si>
  <si>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</si>
  <si>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</si>
  <si>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</si>
  <si>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</si>
  <si>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</si>
  <si>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</si>
  <si>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</si>
  <si>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</si>
  <si>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</si>
  <si>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</si>
  <si>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</si>
  <si>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</si>
  <si>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</si>
  <si>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</si>
  <si>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</si>
  <si>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</si>
  <si>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</si>
  <si>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</si>
  <si>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</si>
  <si>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</si>
  <si>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</si>
  <si>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</si>
  <si>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</si>
  <si>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</si>
  <si>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</si>
  <si>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</si>
  <si>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</si>
  <si>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</si>
  <si>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</si>
  <si>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</si>
  <si>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</si>
  <si>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</si>
  <si>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</si>
  <si>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</si>
  <si>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</si>
  <si>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</si>
  <si>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</si>
  <si>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</si>
  <si>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</si>
  <si>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</si>
  <si>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</si>
  <si>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</si>
  <si>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</si>
  <si>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</si>
  <si>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</si>
  <si>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</si>
  <si>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</si>
  <si>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</si>
  <si>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</si>
  <si>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</si>
  <si>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</si>
  <si>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</si>
  <si>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</si>
  <si>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</si>
  <si>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</si>
  <si>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</si>
  <si>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</si>
  <si>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</si>
  <si>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</si>
  <si>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</si>
  <si>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</si>
  <si>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</si>
  <si>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</si>
  <si>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</si>
  <si>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</si>
  <si>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</si>
  <si>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</si>
  <si>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</si>
  <si>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</si>
  <si>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</si>
  <si>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</si>
  <si>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</si>
  <si>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</si>
  <si>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</si>
  <si>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</si>
  <si>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</si>
  <si>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</si>
  <si>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</si>
  <si>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</si>
  <si>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</si>
  <si>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</si>
  <si>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</si>
  <si>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</si>
  <si>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</si>
  <si>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</si>
  <si>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</si>
  <si>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</si>
  <si>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</si>
  <si>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</si>
  <si>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</si>
  <si>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</si>
  <si>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</si>
  <si>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</si>
  <si>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</si>
  <si>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</si>
  <si>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</si>
  <si>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</si>
  <si>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</si>
  <si>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</si>
  <si>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</si>
  <si>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</si>
  <si>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</si>
  <si>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</si>
  <si>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</si>
  <si>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</si>
  <si>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</si>
  <si>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</si>
  <si>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</si>
  <si>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</si>
  <si>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</si>
  <si>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</si>
  <si>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</si>
  <si>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</si>
  <si>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</si>
  <si>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</si>
  <si>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</si>
  <si>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</si>
  <si>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</si>
  <si>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</si>
  <si>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</si>
  <si>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</si>
  <si>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</si>
  <si>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</si>
  <si>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</si>
  <si>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</si>
  <si>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</si>
  <si>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</si>
  <si>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</si>
  <si>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</si>
  <si>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</si>
  <si>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</si>
  <si>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</si>
  <si>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</si>
  <si>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</si>
  <si>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</si>
  <si>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</si>
  <si>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</si>
  <si>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</si>
  <si>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</si>
  <si>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</si>
  <si>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</si>
  <si>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</si>
  <si>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</si>
  <si>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</si>
  <si>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</si>
  <si>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</si>
  <si>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</si>
  <si>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</si>
  <si>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</si>
  <si>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</si>
  <si>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</si>
  <si>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</si>
  <si>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</si>
  <si>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</si>
  <si>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</si>
  <si>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</si>
  <si>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</si>
  <si>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</si>
  <si>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</si>
  <si>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</si>
  <si>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</si>
  <si>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</si>
  <si>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</si>
  <si>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</si>
  <si>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</si>
  <si>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</si>
  <si>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</si>
  <si>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</si>
  <si>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</si>
  <si>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</si>
  <si>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</si>
  <si>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</si>
  <si>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</si>
  <si>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</si>
  <si>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</si>
  <si>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</si>
  <si>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</si>
  <si>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</si>
  <si>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</si>
  <si>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</si>
  <si>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</si>
  <si>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</si>
  <si>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</si>
  <si>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</si>
  <si>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</si>
  <si>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</si>
  <si>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</si>
  <si>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</si>
  <si>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</si>
  <si>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</si>
  <si>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</si>
  <si>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</si>
  <si>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</si>
  <si>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</si>
  <si>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</si>
  <si>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</si>
  <si>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</si>
  <si>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</si>
  <si>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</si>
  <si>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</si>
  <si>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</si>
  <si>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</si>
  <si>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</si>
  <si>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</si>
  <si>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</si>
  <si>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</si>
  <si>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</si>
  <si>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</si>
  <si>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</si>
  <si>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</si>
  <si>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</si>
  <si>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</si>
  <si>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</si>
  <si>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</si>
  <si>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</si>
  <si>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</si>
  <si>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</si>
  <si>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</si>
  <si>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</si>
  <si>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</si>
  <si>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</si>
  <si>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</si>
  <si>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</si>
  <si>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</si>
  <si>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</si>
  <si>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</si>
  <si>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</si>
  <si>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</si>
  <si>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</si>
  <si>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</si>
  <si>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</si>
  <si>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</si>
  <si>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</si>
  <si>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</si>
  <si>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</si>
  <si>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</si>
  <si>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</si>
  <si>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</si>
  <si>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</si>
  <si>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</si>
  <si>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</si>
  <si>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</si>
  <si>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</si>
  <si>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</si>
  <si>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</si>
  <si>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</si>
  <si>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</si>
  <si>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</si>
  <si>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</si>
  <si>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</si>
  <si>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</si>
  <si>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</si>
  <si>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</si>
  <si>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</si>
  <si>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</si>
  <si>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</si>
  <si>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</si>
  <si>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</si>
  <si>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</si>
  <si>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</si>
  <si>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</si>
  <si>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</si>
  <si>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</si>
  <si>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</si>
  <si>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</si>
  <si>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</si>
  <si>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</si>
  <si>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</si>
  <si>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</si>
  <si>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</si>
  <si>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</si>
  <si>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</si>
  <si>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</si>
  <si>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</si>
  <si>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</si>
  <si>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</si>
  <si>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</si>
  <si>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</si>
  <si>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</si>
  <si>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</si>
  <si>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</si>
  <si>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</si>
  <si>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</si>
  <si>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</si>
  <si>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</si>
  <si>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</si>
  <si>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</si>
  <si>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</si>
  <si>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</si>
  <si>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</si>
  <si>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</si>
  <si>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</si>
  <si>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</si>
  <si>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</si>
  <si>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</si>
  <si>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</si>
  <si>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</si>
  <si>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</si>
  <si>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</si>
  <si>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</si>
  <si>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</si>
  <si>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</si>
  <si>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</si>
  <si>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</si>
  <si>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</si>
  <si>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</si>
  <si>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</si>
  <si>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</si>
  <si>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</si>
  <si>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</si>
  <si>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</si>
  <si>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</si>
  <si>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</si>
  <si>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</si>
  <si>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</si>
  <si>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</si>
  <si>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</si>
  <si>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</si>
  <si>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</si>
  <si>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</si>
  <si>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</si>
  <si>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</si>
  <si>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</si>
  <si>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</si>
  <si>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</si>
  <si>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</si>
  <si>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</si>
  <si>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</si>
  <si>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</si>
  <si>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</si>
  <si>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</si>
  <si>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</si>
  <si>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</si>
  <si>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</si>
  <si>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</si>
  <si>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</si>
  <si>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</si>
  <si>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</si>
  <si>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</si>
  <si>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</si>
  <si>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</si>
  <si>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</si>
  <si>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</si>
  <si>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</si>
  <si>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</si>
  <si>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</si>
  <si>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</si>
  <si>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</si>
  <si>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</si>
  <si>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</si>
  <si>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</si>
  <si>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</si>
  <si>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</si>
  <si>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</si>
  <si>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</si>
  <si>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</si>
  <si>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</si>
  <si>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</si>
  <si>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</si>
  <si>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</si>
  <si>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</si>
  <si>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</si>
  <si>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</si>
  <si>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</si>
  <si>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</si>
  <si>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</si>
  <si>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</si>
  <si>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</si>
  <si>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</si>
  <si>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</si>
  <si>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</si>
  <si>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</si>
  <si>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</si>
  <si>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</si>
  <si>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</si>
  <si>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</si>
  <si>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</si>
  <si>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</si>
  <si>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</si>
  <si>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</si>
  <si>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</si>
  <si>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</si>
  <si>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</si>
  <si>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</si>
  <si>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</si>
  <si>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</si>
  <si>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</si>
  <si>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</si>
  <si>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</si>
  <si>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</si>
  <si>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</si>
  <si>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</si>
  <si>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</si>
  <si>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</si>
  <si>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</si>
  <si>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</si>
  <si>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</si>
  <si>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</si>
  <si>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</si>
  <si>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</si>
  <si>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</si>
  <si>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</si>
  <si>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</si>
  <si>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</si>
  <si>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</si>
  <si>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</si>
  <si>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</si>
  <si>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</si>
  <si>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</si>
  <si>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</si>
  <si>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</si>
  <si>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</si>
  <si>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</si>
  <si>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</si>
  <si>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</si>
  <si>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</si>
  <si>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</si>
  <si>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</si>
  <si>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</si>
  <si>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</si>
  <si>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</si>
  <si>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</si>
  <si>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</si>
  <si>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</si>
  <si>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</si>
  <si>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</si>
  <si>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</si>
  <si>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</si>
  <si>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</si>
  <si>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</si>
  <si>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</si>
  <si>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</si>
  <si>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</si>
  <si>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</si>
  <si>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</si>
  <si>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</si>
  <si>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</si>
  <si>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</si>
  <si>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</si>
  <si>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</si>
  <si>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</si>
  <si>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</si>
  <si>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</si>
  <si>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</si>
  <si>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</si>
  <si>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</si>
  <si>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</si>
  <si>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</si>
  <si>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</si>
  <si>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</si>
  <si>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</si>
  <si>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</si>
  <si>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</si>
  <si>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</si>
  <si>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</si>
  <si>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</si>
  <si>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</si>
  <si>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</si>
  <si>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</si>
  <si>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</si>
  <si>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</si>
  <si>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</si>
  <si>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</si>
  <si>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</si>
  <si>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</si>
  <si>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</si>
  <si>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</si>
  <si>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</si>
  <si>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</si>
  <si>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</si>
  <si>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</si>
  <si>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</si>
  <si>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</si>
  <si>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</si>
  <si>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</si>
  <si>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</si>
  <si>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</si>
  <si>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</si>
  <si>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</si>
  <si>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</si>
  <si>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</si>
  <si>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</si>
  <si>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</si>
  <si>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</si>
  <si>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</si>
  <si>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</si>
  <si>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</si>
  <si>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</si>
  <si>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</si>
  <si>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</si>
  <si>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</si>
  <si>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</si>
  <si>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</si>
  <si>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</si>
  <si>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</si>
  <si>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</si>
  <si>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</si>
  <si>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</si>
  <si>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</si>
  <si>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</si>
  <si>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</si>
  <si>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</si>
  <si>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</si>
  <si>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</si>
  <si>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</si>
  <si>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</si>
  <si>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</si>
  <si>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</si>
  <si>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</si>
  <si>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</si>
  <si>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</si>
  <si>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</si>
  <si>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</si>
  <si>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</si>
  <si>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</si>
  <si>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</si>
  <si>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</si>
  <si>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</si>
  <si>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</si>
  <si>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</si>
  <si>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</si>
  <si>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</si>
  <si>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</si>
  <si>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</si>
  <si>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</si>
  <si>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</si>
  <si>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</si>
  <si>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</si>
  <si>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</si>
  <si>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</si>
  <si>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</si>
  <si>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</si>
  <si>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</si>
  <si>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</si>
  <si>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</si>
  <si>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</si>
  <si>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</si>
  <si>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</si>
  <si>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</si>
  <si>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</si>
  <si>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</si>
  <si>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</si>
  <si>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</si>
  <si>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</si>
  <si>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</si>
  <si>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</si>
  <si>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</si>
  <si>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</si>
  <si>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</si>
  <si>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</si>
  <si>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</si>
  <si>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</si>
  <si>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</si>
  <si>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</si>
  <si>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</si>
  <si>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</si>
  <si>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</si>
  <si>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</si>
  <si>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</si>
  <si>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</si>
  <si>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</si>
  <si>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</si>
  <si>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</si>
  <si>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</si>
  <si>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</si>
  <si>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</si>
  <si>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</si>
  <si>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</si>
  <si>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</si>
  <si>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</si>
  <si>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</si>
  <si>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</si>
  <si>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</si>
  <si>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</si>
  <si>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</si>
  <si>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</si>
  <si>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</si>
  <si>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</si>
  <si>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</si>
  <si>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</si>
  <si>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</si>
  <si>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</si>
  <si>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</si>
  <si>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</si>
  <si>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</si>
  <si>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</si>
  <si>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</si>
  <si>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</si>
  <si>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</si>
  <si>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</si>
  <si>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</si>
  <si>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</si>
  <si>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</si>
  <si>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</si>
  <si>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</si>
  <si>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</si>
  <si>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</si>
  <si>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</si>
  <si>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</si>
  <si>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</si>
  <si>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</si>
  <si>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</si>
  <si>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</si>
  <si>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</si>
  <si>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</si>
  <si>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</si>
  <si>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</si>
  <si>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</si>
  <si>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</si>
  <si>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</si>
  <si>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</si>
  <si>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</si>
  <si>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</si>
  <si>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</si>
  <si>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</si>
  <si>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</si>
  <si>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</si>
  <si>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</si>
  <si>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</si>
  <si>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</si>
  <si>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</si>
  <si>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</si>
  <si>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</si>
  <si>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</si>
  <si>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</si>
  <si>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</si>
  <si>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</si>
  <si>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</si>
  <si>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</si>
  <si>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</si>
  <si>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</si>
  <si>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</si>
  <si>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</si>
  <si>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</si>
  <si>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</si>
  <si>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</si>
  <si>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</si>
  <si>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</si>
  <si>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</si>
  <si>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</si>
  <si>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</si>
  <si>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</si>
  <si>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</si>
  <si>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</si>
  <si>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</si>
  <si>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</si>
  <si>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</si>
  <si>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</si>
  <si>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</si>
  <si>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</si>
  <si>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</si>
  <si>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</si>
  <si>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</si>
  <si>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</si>
  <si>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</si>
  <si>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</si>
  <si>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</si>
  <si>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</si>
  <si>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</si>
  <si>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</si>
  <si>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</si>
  <si>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</si>
  <si>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</si>
  <si>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</si>
  <si>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</si>
  <si>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</si>
  <si>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</si>
  <si>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</si>
  <si>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</si>
  <si>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</si>
  <si>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</si>
  <si>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</si>
  <si>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</si>
  <si>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</si>
  <si>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</si>
  <si>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</si>
  <si>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</si>
  <si>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</si>
  <si>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</si>
  <si>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</si>
  <si>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</si>
  <si>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</si>
  <si>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</si>
  <si>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</si>
  <si>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</si>
  <si>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</si>
  <si>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</si>
  <si>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</si>
  <si>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</si>
  <si>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</si>
  <si>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</si>
  <si>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</si>
  <si>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</si>
  <si>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</si>
  <si>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</si>
  <si>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</si>
  <si>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</si>
  <si>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</si>
  <si>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</si>
  <si>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</si>
  <si>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</si>
  <si>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</si>
  <si>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</si>
  <si>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</si>
  <si>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</si>
  <si>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</si>
  <si>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</si>
  <si>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</si>
  <si>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</si>
  <si>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</si>
  <si>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</si>
  <si>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</si>
  <si>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</si>
  <si>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</si>
  <si>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</si>
  <si>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</si>
  <si>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</si>
  <si>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</si>
  <si>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</si>
  <si>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</si>
  <si>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</si>
  <si>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</si>
  <si>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</si>
  <si>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</si>
  <si>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</si>
  <si>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</si>
  <si>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</si>
  <si>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</si>
  <si>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</si>
  <si>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</si>
  <si>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</si>
  <si>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</si>
  <si>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</si>
  <si>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</si>
  <si>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</si>
  <si>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</si>
  <si>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</si>
  <si>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</si>
  <si>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</si>
  <si>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</si>
  <si>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</si>
  <si>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</si>
  <si>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</si>
  <si>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</si>
  <si>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</si>
  <si>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</si>
  <si>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</si>
  <si>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</si>
  <si>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</si>
  <si>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</si>
  <si>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</si>
  <si>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</si>
  <si>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</si>
  <si>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</si>
  <si>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</si>
  <si>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</si>
  <si>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</si>
  <si>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</si>
  <si>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</si>
  <si>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</si>
  <si>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</si>
  <si>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</si>
  <si>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</si>
  <si>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</si>
  <si>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</si>
  <si>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</si>
  <si>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</si>
  <si>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</si>
  <si>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</si>
  <si>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</si>
  <si>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</si>
  <si>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</si>
  <si>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</si>
  <si>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</si>
  <si>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</si>
  <si>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</si>
  <si>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</si>
  <si>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</si>
  <si>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</si>
  <si>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</si>
  <si>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</si>
  <si>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</si>
  <si>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</si>
  <si>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</si>
  <si>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</si>
  <si>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</si>
  <si>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</si>
  <si>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</si>
  <si>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</si>
  <si>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</si>
  <si>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</si>
  <si>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</si>
  <si>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</si>
  <si>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</si>
  <si>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</si>
  <si>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</si>
  <si>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</si>
  <si>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</si>
  <si>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</si>
  <si>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</si>
  <si>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</si>
  <si>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</si>
  <si>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</si>
  <si>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</si>
  <si>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</si>
  <si>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</si>
  <si>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</si>
  <si>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</si>
  <si>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</si>
  <si>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</si>
  <si>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</si>
  <si>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</si>
  <si>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</si>
  <si>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</si>
  <si>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</si>
  <si>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</si>
  <si>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</si>
  <si>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</si>
  <si>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</si>
  <si>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</si>
  <si>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</si>
  <si>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</si>
  <si>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</si>
  <si>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</si>
  <si>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</si>
  <si>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</si>
  <si>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</si>
  <si>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</si>
  <si>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</si>
  <si>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</si>
  <si>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</si>
  <si>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</si>
  <si>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</si>
  <si>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</si>
  <si>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</si>
  <si>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</si>
  <si>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</si>
  <si>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</si>
  <si>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</si>
  <si>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</si>
  <si>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</si>
  <si>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</si>
  <si>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</si>
  <si>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</si>
  <si>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</si>
  <si>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</si>
  <si>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</si>
  <si>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</si>
  <si>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</si>
  <si>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</si>
  <si>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</si>
  <si>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</si>
  <si>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</si>
  <si>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</si>
  <si>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</si>
  <si>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</si>
  <si>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</si>
  <si>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</si>
  <si>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</si>
  <si>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</si>
  <si>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</si>
  <si>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</si>
  <si>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</si>
  <si>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</si>
  <si>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</si>
  <si>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</si>
  <si>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</si>
  <si>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</si>
  <si>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</si>
  <si>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</si>
  <si>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</si>
  <si>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</si>
  <si>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</si>
  <si>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</si>
  <si>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</si>
  <si>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</si>
  <si>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</si>
  <si>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</si>
  <si>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</si>
  <si>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</si>
  <si>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</si>
  <si>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</si>
  <si>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</si>
  <si>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</si>
  <si>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</si>
  <si>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</si>
  <si>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</si>
  <si>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</si>
  <si>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</si>
  <si>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</si>
  <si>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</si>
  <si>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</si>
  <si>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</si>
  <si>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</si>
  <si>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</si>
  <si>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</si>
  <si>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</si>
  <si>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</si>
  <si>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</si>
  <si>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</si>
  <si>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</si>
  <si>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</si>
  <si>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</si>
  <si>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</si>
  <si>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</si>
  <si>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</si>
  <si>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</si>
  <si>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</si>
  <si>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</si>
  <si>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</si>
  <si>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</si>
  <si>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</si>
  <si>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</si>
  <si>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</si>
  <si>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</si>
  <si>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</si>
  <si>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</si>
  <si>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</si>
  <si>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</si>
  <si>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</si>
  <si>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</si>
  <si>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</si>
  <si>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</si>
  <si>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</si>
  <si>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</si>
  <si>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</si>
  <si>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</si>
  <si>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</si>
  <si>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</si>
  <si>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</si>
  <si>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</si>
  <si>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</si>
  <si>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</si>
  <si>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</si>
  <si>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</si>
  <si>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</si>
  <si>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</si>
  <si>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</si>
  <si>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</si>
  <si>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</si>
  <si>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</si>
  <si>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</si>
  <si>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</si>
  <si>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</si>
  <si>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</si>
  <si>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</si>
  <si>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</si>
  <si>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</si>
  <si>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</si>
  <si>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</si>
  <si>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</si>
  <si>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</si>
  <si>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</si>
  <si>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</si>
  <si>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</si>
  <si>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</si>
  <si>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</si>
  <si>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</si>
  <si>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</si>
  <si>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</si>
  <si>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</si>
  <si>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</si>
  <si>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</si>
  <si>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</si>
  <si>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</si>
  <si>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</si>
  <si>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</si>
  <si>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</si>
  <si>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</si>
  <si>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</si>
  <si>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</si>
  <si>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</si>
  <si>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</si>
  <si>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</si>
  <si>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</si>
  <si>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</si>
  <si>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</si>
  <si>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</si>
  <si>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</si>
  <si>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</si>
  <si>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</si>
  <si>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</si>
  <si>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</si>
  <si>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</si>
  <si>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</si>
  <si>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</si>
  <si>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</si>
  <si>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</si>
  <si>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</si>
  <si>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</si>
  <si>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</si>
  <si>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</si>
  <si>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</si>
  <si>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</si>
  <si>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</si>
  <si>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</si>
  <si>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</si>
  <si>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</si>
  <si>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</si>
  <si>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</si>
  <si>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</si>
  <si>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</si>
  <si>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</si>
  <si>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</si>
  <si>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</si>
  <si>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</si>
  <si>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</si>
  <si>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</si>
  <si>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</si>
  <si>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</si>
  <si>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</si>
  <si>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</si>
  <si>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</si>
  <si>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</si>
  <si>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</si>
  <si>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</si>
  <si>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</si>
  <si>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</si>
  <si>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</si>
  <si>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</si>
  <si>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</si>
  <si>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</si>
  <si>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</si>
  <si>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</si>
  <si>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</si>
  <si>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</si>
  <si>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</si>
  <si>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</si>
  <si>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</si>
  <si>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</si>
  <si>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</si>
  <si>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</si>
  <si>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</si>
  <si>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</si>
  <si>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</si>
  <si>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</si>
  <si>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</si>
  <si>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</si>
  <si>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</si>
  <si>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</si>
  <si>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</si>
  <si>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</si>
  <si>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</si>
  <si>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</si>
  <si>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</si>
  <si>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</si>
  <si>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</si>
  <si>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</si>
  <si>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</si>
  <si>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</si>
  <si>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</si>
  <si>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</si>
  <si>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</si>
  <si>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</si>
  <si>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</si>
  <si>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</si>
  <si>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</si>
  <si>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</si>
  <si>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</si>
  <si>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</si>
  <si>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</si>
  <si>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</si>
  <si>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</si>
  <si>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</si>
  <si>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</si>
  <si>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</si>
  <si>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</si>
  <si>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</si>
  <si>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</si>
  <si>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</si>
  <si>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</si>
  <si>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</si>
  <si>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</si>
  <si>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</si>
  <si>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</si>
  <si>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</si>
  <si>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</si>
  <si>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</si>
  <si>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</si>
  <si>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</si>
  <si>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</si>
  <si>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</si>
  <si>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</si>
  <si>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</si>
  <si>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</si>
  <si>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</si>
  <si>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</si>
  <si>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</si>
  <si>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</si>
  <si>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</si>
  <si>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</si>
  <si>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</si>
  <si>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</si>
  <si>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</si>
  <si>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</si>
  <si>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</si>
  <si>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</si>
  <si>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</si>
  <si>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</si>
  <si>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</si>
  <si>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</si>
  <si>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</si>
  <si>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</si>
  <si>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</si>
  <si>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</si>
  <si>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</si>
  <si>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</si>
  <si>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</si>
  <si>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</si>
  <si>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</si>
  <si>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</si>
  <si>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</si>
  <si>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</si>
  <si>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</si>
  <si>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</si>
  <si>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</si>
  <si>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</si>
  <si>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</si>
  <si>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</si>
  <si>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</si>
  <si>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</si>
  <si>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</si>
  <si>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</si>
  <si>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</si>
  <si>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</si>
  <si>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</si>
  <si>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</si>
  <si>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</si>
  <si>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</si>
  <si>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</si>
  <si>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</si>
  <si>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</si>
  <si>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</si>
  <si>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</si>
  <si>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</si>
  <si>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</si>
  <si>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</si>
  <si>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</si>
  <si>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</si>
  <si>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</si>
  <si>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</si>
  <si>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</si>
  <si>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</si>
  <si>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</si>
  <si>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</si>
  <si>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</si>
  <si>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</si>
  <si>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</si>
  <si>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</si>
  <si>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</si>
  <si>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</si>
  <si>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</si>
  <si>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</si>
  <si>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</si>
  <si>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</si>
  <si>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</si>
  <si>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</si>
  <si>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</si>
  <si>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</si>
  <si>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</si>
  <si>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</si>
  <si>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</si>
  <si>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</si>
  <si>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</si>
  <si>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</si>
  <si>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</si>
  <si>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</si>
  <si>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</si>
  <si>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</si>
  <si>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</si>
  <si>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</si>
  <si>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</si>
  <si>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</si>
  <si>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</si>
  <si>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</si>
  <si>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</si>
  <si>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</si>
  <si>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</si>
  <si>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</si>
  <si>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</si>
  <si>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</si>
  <si>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</si>
  <si>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</si>
  <si>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</si>
  <si>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</si>
  <si>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</si>
  <si>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</si>
  <si>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</si>
  <si>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</si>
  <si>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</si>
  <si>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</si>
  <si>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</si>
  <si>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</si>
  <si>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</si>
  <si>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</si>
  <si>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</si>
  <si>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</si>
  <si>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</si>
  <si>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</si>
  <si>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</si>
  <si>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</si>
  <si>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</si>
  <si>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</si>
  <si>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</si>
  <si>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</si>
  <si>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</si>
  <si>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</si>
  <si>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</si>
  <si>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</si>
  <si>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</si>
  <si>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</si>
  <si>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</si>
  <si>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</si>
  <si>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</si>
  <si>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</si>
  <si>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</si>
  <si>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</si>
  <si>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</si>
  <si>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</si>
  <si>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</si>
  <si>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</si>
  <si>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</si>
  <si>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</si>
  <si>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</si>
  <si>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</si>
  <si>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</si>
  <si>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</si>
  <si>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</si>
  <si>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</si>
  <si>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</si>
  <si>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</si>
  <si>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</si>
  <si>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</si>
  <si>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</si>
  <si>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</si>
  <si>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</si>
  <si>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</si>
  <si>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</si>
  <si>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</si>
  <si>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</si>
  <si>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</si>
  <si>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</si>
  <si>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</si>
  <si>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</si>
  <si>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</si>
  <si>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</si>
  <si>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</si>
  <si>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</si>
  <si>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</si>
  <si>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</si>
  <si>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</si>
  <si>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</si>
  <si>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</si>
  <si>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</si>
  <si>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</si>
  <si>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</si>
  <si>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</si>
  <si>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</si>
  <si>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</si>
  <si>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</si>
  <si>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</si>
  <si>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</si>
  <si>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</si>
  <si>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</si>
  <si>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</si>
  <si>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</si>
  <si>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</si>
  <si>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</si>
  <si>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</si>
  <si>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</si>
  <si>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</si>
  <si>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</si>
  <si>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</si>
  <si>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</si>
  <si>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</si>
  <si>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</si>
  <si>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</si>
  <si>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</si>
  <si>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</si>
  <si>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</si>
  <si>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</si>
  <si>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</si>
  <si>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</si>
  <si>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</si>
  <si>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</si>
  <si>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</si>
  <si>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</si>
  <si>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</si>
  <si>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</si>
  <si>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</si>
  <si>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</si>
  <si>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</si>
  <si>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</si>
  <si>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</si>
  <si>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</si>
  <si>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</si>
  <si>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</si>
  <si>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</si>
  <si>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</si>
  <si>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</si>
  <si>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</si>
  <si>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</si>
  <si>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</si>
  <si>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</si>
  <si>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</si>
  <si>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</si>
  <si>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</si>
  <si>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</si>
  <si>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</si>
  <si>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</si>
  <si>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</si>
  <si>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</si>
  <si>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</si>
  <si>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</si>
  <si>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</si>
  <si>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</si>
  <si>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</si>
  <si>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</si>
  <si>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</si>
  <si>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</si>
  <si>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</si>
  <si>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</si>
  <si>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</si>
  <si>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</si>
  <si>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</si>
  <si>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</si>
  <si>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</si>
  <si>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</si>
  <si>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</si>
  <si>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</si>
  <si>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</si>
  <si>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</si>
  <si>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</si>
  <si>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</si>
  <si>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</si>
  <si>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</si>
  <si>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</si>
  <si>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</si>
  <si>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</si>
  <si>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</si>
  <si>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</si>
  <si>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</si>
  <si>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</si>
  <si>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</si>
  <si>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</si>
  <si>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</si>
  <si>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</si>
  <si>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</si>
  <si>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</si>
  <si>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</si>
  <si>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</si>
  <si>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</si>
  <si>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</si>
  <si>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</si>
  <si>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</si>
  <si>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</si>
  <si>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</si>
  <si>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</si>
  <si>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</si>
  <si>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</si>
  <si>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</si>
  <si>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</si>
  <si>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</si>
  <si>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</si>
  <si>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</si>
  <si>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</si>
  <si>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</si>
  <si>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</si>
  <si>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</si>
  <si>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</si>
  <si>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</si>
  <si>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</si>
  <si>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</si>
  <si>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</si>
  <si>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</si>
  <si>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</si>
  <si>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</si>
  <si>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</si>
  <si>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</si>
  <si>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</si>
  <si>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</si>
  <si>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</si>
  <si>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</si>
  <si>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</si>
  <si>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</si>
  <si>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</si>
  <si>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</si>
  <si>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</si>
  <si>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</si>
  <si>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</si>
  <si>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</si>
  <si>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</si>
  <si>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</si>
  <si>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</si>
  <si>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</si>
  <si>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</si>
  <si>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</si>
  <si>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</si>
  <si>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</si>
  <si>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</si>
  <si>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</si>
  <si>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</si>
  <si>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</si>
  <si>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</si>
  <si>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</si>
  <si>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</si>
  <si>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</si>
  <si>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</si>
  <si>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</si>
  <si>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</si>
  <si>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</si>
  <si>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</si>
  <si>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</si>
  <si>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</si>
  <si>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</si>
  <si>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</si>
  <si>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</si>
  <si>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</si>
  <si>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</si>
  <si>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</si>
  <si>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</si>
  <si>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</si>
  <si>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</si>
  <si>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</si>
  <si>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</si>
  <si>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</si>
  <si>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</si>
  <si>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</si>
  <si>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</si>
  <si>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</si>
  <si>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</si>
  <si>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</si>
  <si>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</si>
  <si>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</si>
  <si>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</si>
  <si>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</si>
  <si>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</si>
  <si>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</si>
  <si>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</si>
  <si>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</si>
  <si>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</si>
  <si>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</si>
  <si>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</si>
  <si>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</si>
  <si>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</si>
  <si>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</si>
  <si>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</si>
  <si>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</si>
  <si>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</si>
  <si>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</si>
  <si>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</si>
  <si>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</si>
  <si>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</si>
  <si>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</si>
  <si>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</si>
  <si>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</si>
  <si>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</si>
  <si>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</si>
  <si>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</si>
  <si>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</si>
  <si>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</si>
  <si>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</si>
  <si>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</si>
  <si>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</si>
  <si>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</si>
  <si>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</si>
  <si>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</si>
  <si>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</si>
  <si>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</si>
  <si>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</si>
  <si>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</si>
  <si>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</si>
  <si>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</si>
  <si>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</si>
  <si>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</si>
  <si>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</si>
  <si>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</si>
  <si>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</si>
  <si>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</si>
  <si>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</si>
  <si>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</si>
  <si>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</si>
  <si>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</si>
  <si>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</si>
  <si>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</si>
  <si>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</si>
  <si>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</si>
  <si>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</si>
  <si>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</si>
  <si>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</si>
  <si>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</si>
  <si>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</si>
  <si>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</si>
  <si>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</si>
  <si>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</si>
  <si>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</si>
  <si>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</si>
  <si>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</si>
  <si>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</si>
  <si>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</si>
  <si>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</si>
  <si>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</si>
  <si>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</si>
  <si>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</si>
  <si>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</si>
  <si>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</si>
  <si>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</si>
  <si>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</si>
  <si>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</si>
  <si>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</si>
  <si>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</si>
  <si>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</si>
  <si>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</si>
  <si>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</si>
  <si>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</si>
  <si>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</si>
  <si>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</si>
  <si>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</si>
  <si>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</si>
  <si>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</si>
  <si>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</si>
  <si>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</si>
  <si>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</si>
  <si>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</si>
  <si>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</si>
  <si>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</si>
  <si>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</si>
  <si>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</si>
  <si>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</si>
  <si>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</si>
  <si>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</si>
  <si>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</si>
  <si>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</si>
  <si>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</si>
  <si>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</si>
  <si>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</si>
  <si>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</si>
  <si>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</si>
  <si>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</si>
  <si>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</si>
  <si>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</si>
  <si>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</si>
  <si>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</si>
  <si>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</si>
  <si>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</si>
  <si>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</si>
  <si>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</si>
  <si>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</si>
  <si>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</si>
  <si>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</si>
  <si>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</si>
  <si>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</si>
  <si>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</si>
  <si>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</si>
  <si>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</si>
  <si>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</si>
  <si>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</si>
  <si>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</si>
  <si>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</si>
  <si>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</si>
  <si>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</si>
  <si>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</si>
  <si>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</si>
  <si>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</si>
  <si>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</si>
  <si>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</si>
  <si>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</si>
  <si>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</si>
  <si>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</si>
  <si>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</si>
  <si>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</si>
  <si>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</si>
  <si>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</si>
  <si>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</si>
  <si>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</si>
  <si>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</si>
  <si>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</si>
  <si>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</si>
  <si>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</si>
  <si>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</si>
  <si>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</si>
  <si>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</si>
  <si>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</si>
  <si>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</si>
  <si>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</si>
  <si>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</si>
  <si>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</si>
  <si>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</si>
  <si>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</si>
  <si>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</si>
  <si>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</si>
  <si>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</si>
  <si>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</si>
  <si>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</si>
  <si>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</si>
  <si>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</si>
  <si>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</si>
  <si>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</si>
  <si>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</si>
  <si>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</si>
  <si>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</si>
  <si>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</si>
  <si>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</si>
  <si>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</si>
  <si>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</si>
  <si>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</si>
  <si>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</si>
  <si>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</si>
  <si>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</si>
  <si>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</si>
  <si>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</si>
  <si>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</si>
  <si>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</si>
  <si>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</si>
  <si>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</si>
  <si>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</si>
  <si>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</si>
  <si>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</si>
  <si>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</si>
  <si>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</si>
  <si>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</si>
  <si>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</si>
  <si>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</si>
  <si>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</si>
  <si>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</si>
  <si>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</si>
  <si>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</si>
  <si>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</si>
  <si>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</si>
  <si>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</si>
  <si>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</si>
  <si>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</si>
  <si>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</si>
  <si>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</si>
  <si>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</si>
  <si>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</si>
  <si>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</si>
  <si>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</si>
  <si>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</si>
  <si>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</si>
  <si>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</si>
  <si>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</si>
  <si>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</si>
  <si>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</si>
  <si>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</si>
  <si>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</si>
  <si>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</si>
  <si>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</si>
  <si>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</si>
  <si>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</si>
  <si>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</si>
  <si>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</si>
  <si>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</si>
  <si>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</si>
  <si>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</si>
  <si>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</si>
  <si>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</si>
  <si>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</si>
  <si>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</si>
  <si>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</si>
  <si>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</si>
  <si>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</si>
  <si>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</si>
  <si>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</si>
  <si>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</si>
  <si>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</si>
  <si>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</si>
  <si>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</si>
  <si>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</si>
  <si>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</si>
  <si>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</si>
  <si>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</si>
  <si>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</si>
  <si>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</si>
  <si>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</si>
  <si>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</si>
  <si>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</si>
  <si>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</si>
  <si>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</si>
  <si>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</si>
  <si>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</si>
  <si>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</si>
  <si>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</si>
  <si>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</si>
  <si>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</si>
  <si>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</si>
  <si>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</si>
  <si>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</si>
  <si>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</si>
  <si>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</si>
  <si>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</si>
  <si>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</si>
  <si>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</si>
  <si>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</si>
  <si>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</si>
  <si>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</si>
  <si>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</si>
  <si>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</si>
  <si>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</si>
  <si>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</si>
  <si>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</si>
  <si>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</si>
  <si>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</si>
  <si>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</si>
  <si>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</si>
  <si>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</si>
  <si>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</si>
  <si>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</si>
  <si>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</si>
  <si>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</si>
  <si>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</si>
  <si>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</si>
  <si>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</si>
  <si>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</si>
  <si>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</si>
  <si>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</si>
  <si>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</si>
  <si>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</si>
  <si>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</si>
  <si>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</si>
  <si>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</si>
  <si>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</si>
  <si>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</si>
  <si>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</si>
  <si>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</si>
  <si>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</si>
  <si>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</si>
  <si>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</si>
  <si>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</si>
  <si>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</si>
  <si>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</si>
  <si>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</si>
  <si>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</si>
  <si>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</si>
  <si>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</si>
  <si>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</si>
  <si>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</si>
  <si>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</si>
  <si>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</si>
  <si>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</si>
  <si>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</si>
  <si>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</si>
  <si>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</si>
  <si>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</si>
  <si>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</si>
  <si>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</si>
  <si>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</si>
  <si>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</si>
  <si>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</si>
  <si>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</si>
  <si>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</si>
  <si>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</si>
  <si>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</si>
  <si>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</si>
  <si>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</si>
  <si>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</si>
  <si>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</si>
  <si>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</si>
  <si>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</si>
  <si>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</si>
  <si>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</si>
  <si>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</si>
  <si>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</si>
  <si>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</si>
  <si>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</si>
  <si>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</si>
  <si>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</si>
  <si>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</si>
  <si>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</si>
  <si>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</si>
  <si>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</si>
  <si>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</si>
  <si>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</si>
  <si>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</si>
  <si>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</si>
  <si>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</si>
  <si>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</si>
  <si>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</si>
  <si>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</si>
  <si>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</si>
  <si>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</si>
  <si>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</si>
  <si>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</si>
  <si>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</si>
  <si>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</si>
  <si>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</si>
  <si>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</si>
  <si>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</si>
  <si>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</si>
  <si>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</si>
  <si>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</si>
  <si>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</si>
  <si>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</si>
  <si>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</si>
  <si>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</si>
  <si>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</si>
  <si>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</si>
  <si>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</si>
  <si>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</si>
  <si>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</si>
  <si>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</si>
  <si>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</si>
  <si>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</si>
  <si>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</si>
  <si>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</si>
  <si>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</si>
  <si>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</si>
  <si>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</si>
  <si>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</si>
  <si>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</si>
  <si>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</si>
  <si>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</si>
  <si>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</si>
  <si>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</si>
  <si>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</si>
  <si>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</si>
  <si>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</si>
  <si>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</si>
  <si>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</si>
  <si>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</si>
  <si>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</si>
  <si>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</si>
  <si>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</si>
  <si>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</si>
  <si>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</si>
  <si>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</si>
  <si>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</si>
  <si>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</si>
  <si>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</si>
  <si>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</si>
  <si>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</si>
  <si>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</si>
  <si>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</si>
  <si>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</si>
  <si>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</si>
  <si>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</si>
  <si>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</si>
  <si>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</si>
  <si>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</si>
  <si>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</si>
  <si>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</si>
  <si>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</si>
  <si>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</si>
  <si>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</si>
  <si>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</si>
  <si>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</si>
  <si>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</si>
  <si>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</si>
  <si>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</si>
  <si>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</si>
  <si>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</si>
  <si>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</si>
  <si>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</si>
  <si>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</si>
  <si>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</si>
  <si>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</si>
  <si>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</si>
  <si>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</si>
  <si>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</si>
  <si>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</si>
  <si>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</si>
  <si>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</si>
  <si>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</si>
  <si>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</si>
  <si>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</si>
  <si>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</si>
  <si>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</si>
  <si>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</si>
  <si>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</si>
  <si>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</si>
  <si>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</si>
  <si>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</si>
  <si>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</si>
  <si>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</si>
  <si>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</si>
  <si>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</si>
  <si>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</si>
  <si>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</si>
  <si>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</si>
  <si>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</si>
  <si>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</si>
  <si>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</si>
  <si>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</si>
  <si>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</si>
  <si>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</si>
  <si>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</si>
  <si>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</si>
  <si>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</si>
  <si>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</si>
  <si>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</si>
  <si>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</si>
  <si>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</si>
  <si>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</si>
  <si>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</si>
  <si>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</si>
  <si>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</si>
  <si>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</si>
  <si>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</si>
  <si>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</si>
  <si>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</si>
  <si>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</si>
  <si>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</si>
  <si>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</si>
  <si>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</si>
  <si>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</si>
  <si>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</si>
  <si>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</si>
  <si>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</si>
  <si>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</si>
  <si>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</si>
  <si>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</si>
  <si>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</si>
  <si>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</si>
  <si>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</si>
  <si>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</si>
  <si>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</si>
  <si>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</si>
  <si>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</si>
  <si>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</si>
  <si>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</si>
  <si>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</si>
  <si>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</si>
  <si>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</si>
  <si>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</si>
  <si>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</si>
  <si>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</si>
  <si>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</si>
  <si>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</si>
  <si>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</si>
  <si>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</si>
  <si>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</si>
  <si>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</si>
  <si>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</si>
  <si>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</si>
  <si>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</si>
  <si>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</si>
  <si>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</si>
  <si>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</si>
  <si>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</si>
  <si>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</si>
  <si>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</si>
  <si>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</si>
  <si>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</si>
  <si>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</si>
  <si>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</si>
  <si>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</si>
  <si>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</si>
  <si>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</si>
  <si>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</si>
  <si>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</si>
  <si>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</si>
  <si>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</si>
  <si>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</si>
  <si>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</si>
  <si>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</si>
  <si>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</si>
  <si>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</si>
  <si>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</si>
  <si>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</si>
  <si>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</si>
  <si>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</si>
  <si>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</si>
  <si>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</si>
  <si>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</si>
  <si>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</si>
  <si>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</si>
  <si>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</si>
  <si>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</si>
  <si>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</si>
  <si>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</si>
  <si>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</si>
  <si>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</si>
  <si>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</si>
  <si>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</si>
  <si>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</si>
  <si>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</si>
  <si>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</si>
  <si>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</si>
  <si>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</si>
  <si>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</si>
  <si>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</si>
  <si>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</si>
  <si>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</si>
  <si>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</si>
  <si>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</si>
  <si>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</si>
  <si>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</si>
  <si>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</si>
  <si>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</si>
  <si>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</si>
  <si>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</si>
  <si>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</si>
  <si>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</si>
  <si>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</si>
  <si>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</si>
  <si>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</si>
  <si>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</si>
  <si>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</si>
  <si>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</si>
  <si>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</si>
  <si>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</si>
  <si>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</si>
  <si>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</si>
  <si>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</si>
  <si>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</si>
  <si>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</si>
  <si>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</si>
  <si>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</si>
  <si>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</si>
  <si>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</si>
  <si>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</si>
  <si>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</si>
  <si>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</si>
  <si>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</si>
  <si>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</si>
  <si>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</si>
  <si>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</si>
  <si>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</si>
  <si>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</si>
  <si>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</si>
  <si>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</si>
  <si>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</si>
  <si>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</si>
  <si>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</si>
  <si>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</si>
  <si>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</si>
  <si>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</si>
  <si>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</si>
  <si>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</si>
  <si>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</si>
  <si>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</si>
  <si>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</si>
  <si>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</si>
  <si>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</si>
  <si>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</si>
  <si>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</si>
  <si>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</si>
  <si>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</si>
  <si>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</si>
  <si>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</si>
  <si>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</si>
  <si>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</si>
  <si>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</si>
  <si>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</si>
  <si>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</si>
  <si>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</si>
  <si>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</si>
  <si>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</si>
  <si>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</si>
  <si>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</si>
  <si>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</si>
  <si>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</si>
  <si>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</si>
  <si>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</si>
  <si>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</si>
  <si>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</si>
  <si>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</si>
  <si>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</si>
  <si>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</si>
  <si>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</si>
  <si>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</si>
  <si>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</si>
  <si>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</si>
  <si>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</si>
  <si>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</si>
  <si>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</si>
  <si>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</si>
  <si>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</si>
  <si>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</si>
  <si>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</si>
  <si>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</si>
  <si>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</si>
  <si>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</si>
  <si>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</si>
  <si>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</si>
  <si>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</si>
  <si>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</si>
  <si>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</si>
  <si>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</si>
  <si>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</si>
  <si>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</si>
  <si>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</si>
  <si>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</si>
  <si>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</si>
  <si>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</si>
  <si>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</si>
  <si>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</si>
  <si>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</si>
  <si>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</si>
  <si>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</si>
  <si>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</si>
  <si>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</si>
  <si>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</si>
  <si>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</si>
  <si>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</si>
  <si>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</si>
  <si>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</si>
  <si>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</si>
  <si>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</si>
  <si>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</si>
  <si>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</si>
  <si>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</si>
  <si>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</si>
  <si>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</si>
  <si>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</si>
  <si>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</si>
  <si>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</si>
  <si>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</si>
  <si>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</si>
  <si>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</si>
  <si>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</si>
  <si>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</si>
  <si>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</si>
  <si>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</si>
  <si>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</si>
  <si>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</si>
  <si>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</si>
  <si>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</si>
  <si>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</si>
  <si>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</si>
  <si>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</si>
  <si>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</si>
  <si>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</si>
  <si>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</si>
  <si>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</si>
  <si>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</si>
  <si>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</si>
  <si>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</si>
  <si>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</si>
  <si>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</si>
  <si>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</si>
  <si>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</si>
  <si>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</si>
  <si>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</si>
  <si>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</si>
  <si>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</si>
  <si>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</si>
  <si>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</si>
  <si>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</si>
  <si>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</si>
  <si>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</si>
  <si>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</si>
  <si>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</si>
  <si>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</si>
  <si>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</si>
  <si>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</si>
  <si>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</si>
  <si>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</si>
  <si>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</si>
  <si>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</si>
  <si>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</si>
  <si>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</si>
  <si>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</si>
  <si>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</si>
  <si>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</si>
  <si>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</si>
  <si>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</si>
  <si>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</si>
  <si>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</si>
  <si>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</si>
  <si>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</si>
  <si>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</si>
  <si>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</si>
  <si>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</si>
  <si>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</si>
  <si>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</si>
  <si>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</si>
  <si>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</si>
  <si>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</si>
  <si>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</si>
  <si>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</si>
  <si>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</si>
  <si>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</si>
  <si>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</si>
  <si>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</si>
  <si>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</si>
  <si>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</si>
  <si>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</si>
  <si>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</si>
  <si>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</si>
  <si>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</si>
  <si>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</si>
  <si>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</si>
  <si>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</si>
  <si>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</si>
  <si>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</si>
  <si>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</si>
  <si>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</si>
  <si>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</si>
  <si>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</si>
  <si>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</si>
  <si>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</si>
  <si>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</si>
  <si>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</si>
  <si>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</si>
  <si>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</si>
  <si>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</si>
  <si>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</si>
  <si>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</si>
  <si>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</si>
  <si>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</si>
  <si>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</si>
  <si>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</si>
  <si>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</si>
  <si>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</si>
  <si>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</si>
  <si>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</si>
  <si>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</si>
  <si>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</si>
  <si>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</si>
  <si>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</si>
  <si>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</si>
  <si>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</si>
  <si>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</si>
  <si>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</si>
  <si>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</si>
  <si>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</si>
  <si>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</si>
  <si>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</si>
  <si>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</si>
  <si>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</si>
  <si>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</si>
  <si>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</si>
  <si>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</si>
  <si>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</si>
  <si>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</si>
  <si>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</si>
  <si>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</si>
  <si>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</si>
  <si>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</si>
  <si>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</si>
  <si>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</si>
  <si>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</si>
  <si>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</si>
  <si>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</si>
  <si>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</si>
  <si>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</si>
  <si>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</si>
  <si>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</si>
  <si>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</si>
  <si>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</si>
  <si>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</si>
  <si>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</si>
  <si>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</si>
  <si>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</si>
  <si>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</si>
  <si>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</si>
  <si>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</si>
  <si>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</si>
  <si>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</si>
  <si>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</si>
  <si>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</si>
  <si>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</si>
  <si>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</si>
  <si>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</si>
  <si>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</si>
  <si>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</si>
  <si>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</si>
  <si>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</si>
  <si>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</si>
  <si>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</si>
  <si>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</si>
  <si>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</si>
  <si>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</si>
  <si>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</si>
  <si>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</si>
  <si>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</si>
  <si>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</si>
  <si>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</si>
  <si>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</si>
  <si>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</si>
  <si>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</si>
  <si>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</si>
  <si>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</si>
  <si>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</si>
  <si>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</si>
  <si>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</si>
  <si>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</si>
  <si>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</si>
  <si>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</si>
  <si>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</si>
  <si>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</si>
  <si>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</si>
  <si>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</si>
  <si>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</si>
  <si>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</si>
  <si>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</si>
  <si>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</si>
  <si>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</si>
  <si>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</si>
  <si>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</si>
  <si>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</si>
  <si>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</si>
  <si>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</si>
  <si>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</si>
  <si>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</si>
  <si>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</si>
  <si>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</si>
  <si>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</si>
  <si>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</si>
  <si>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</si>
  <si>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</si>
  <si>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</si>
  <si>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</si>
  <si>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</si>
  <si>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</si>
  <si>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</si>
  <si>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</si>
  <si>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</si>
  <si>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</si>
  <si>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</si>
  <si>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</si>
  <si>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</si>
  <si>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</si>
  <si>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</si>
  <si>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</si>
  <si>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</si>
  <si>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</si>
  <si>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</si>
  <si>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</si>
  <si>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</si>
  <si>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</si>
  <si>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</si>
  <si>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</si>
  <si>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</si>
  <si>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</si>
  <si>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</si>
  <si>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</si>
  <si>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</si>
  <si>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</si>
  <si>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</si>
  <si>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</si>
  <si>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</si>
  <si>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</si>
  <si>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</si>
  <si>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</si>
  <si>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</si>
  <si>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</si>
  <si>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</si>
  <si>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</si>
  <si>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</si>
  <si>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</si>
  <si>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</si>
  <si>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</si>
  <si>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</si>
  <si>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</si>
  <si>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</si>
  <si>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</si>
  <si>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</si>
  <si>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</si>
  <si>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</si>
  <si>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</si>
  <si>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</si>
  <si>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</si>
  <si>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</si>
  <si>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</si>
  <si>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</si>
  <si>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</si>
  <si>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</si>
  <si>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</si>
  <si>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</si>
  <si>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</si>
  <si>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</si>
  <si>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</si>
  <si>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</si>
  <si>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</si>
  <si>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</si>
  <si>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</si>
  <si>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</si>
  <si>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</si>
  <si>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</si>
  <si>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</si>
  <si>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</si>
  <si>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</si>
  <si>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</si>
  <si>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</si>
  <si>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</si>
  <si>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</si>
  <si>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</si>
  <si>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</si>
  <si>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</si>
  <si>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</si>
  <si>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</si>
  <si>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</si>
  <si>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</si>
  <si>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</si>
  <si>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</si>
  <si>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</si>
  <si>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</si>
  <si>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</si>
  <si>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</si>
  <si>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</si>
  <si>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</si>
  <si>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</si>
  <si>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</si>
  <si>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</si>
  <si>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</si>
  <si>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</si>
  <si>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</si>
  <si>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</si>
  <si>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</si>
  <si>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</si>
  <si>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</si>
  <si>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</si>
  <si>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</si>
  <si>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</si>
  <si>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</si>
  <si>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</si>
  <si>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</si>
  <si>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</si>
  <si>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</si>
  <si>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</si>
  <si>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</si>
  <si>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</si>
  <si>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</si>
  <si>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</si>
  <si>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</si>
  <si>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</si>
  <si>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</si>
  <si>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</si>
  <si>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</si>
  <si>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</si>
  <si>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</si>
  <si>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</si>
  <si>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</si>
  <si>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</si>
  <si>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</si>
  <si>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</si>
  <si>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</si>
  <si>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</si>
  <si>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</si>
  <si>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</si>
  <si>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</si>
  <si>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</si>
  <si>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</si>
  <si>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</si>
  <si>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</si>
  <si>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</si>
  <si>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</si>
  <si>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</si>
  <si>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</si>
  <si>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</si>
  <si>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</si>
  <si>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</si>
  <si>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</si>
  <si>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</si>
  <si>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</si>
  <si>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</si>
  <si>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</si>
  <si>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</si>
  <si>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</si>
  <si>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</si>
  <si>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</si>
  <si>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</si>
  <si>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</si>
  <si>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</si>
  <si>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</si>
  <si>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</si>
  <si>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</si>
  <si>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</si>
  <si>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</si>
  <si>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</si>
  <si>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</si>
  <si>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</si>
  <si>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</si>
  <si>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</si>
  <si>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</si>
  <si>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</si>
  <si>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</si>
  <si>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</si>
  <si>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</si>
  <si>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</si>
  <si>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</si>
  <si>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</si>
  <si>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</si>
  <si>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</si>
  <si>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</si>
  <si>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</si>
  <si>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</si>
  <si>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</si>
  <si>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</si>
  <si>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</si>
  <si>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</si>
  <si>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</si>
  <si>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</si>
  <si>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</si>
  <si>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</si>
  <si>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</si>
  <si>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</si>
  <si>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</si>
  <si>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</si>
  <si>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</si>
  <si>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</si>
  <si>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</si>
  <si>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</si>
  <si>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</si>
  <si>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</si>
  <si>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</si>
  <si>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</si>
  <si>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</si>
  <si>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</si>
  <si>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</si>
  <si>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</si>
  <si>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</si>
  <si>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</si>
  <si>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</si>
  <si>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</si>
  <si>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</si>
  <si>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</si>
  <si>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</si>
  <si>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</si>
  <si>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</si>
  <si>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</si>
  <si>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</si>
  <si>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</si>
  <si>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</si>
  <si>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</si>
  <si>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</si>
  <si>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</si>
  <si>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</si>
  <si>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</si>
  <si>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</si>
  <si>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</si>
  <si>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</si>
  <si>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</si>
  <si>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</si>
  <si>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</si>
  <si>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</si>
  <si>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</si>
  <si>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</si>
  <si>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</si>
  <si>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</si>
  <si>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</si>
  <si>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</si>
  <si>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</si>
  <si>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</si>
  <si>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</si>
  <si>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</si>
  <si>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</si>
  <si>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</si>
  <si>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</si>
  <si>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</si>
  <si>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</si>
  <si>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</si>
  <si>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</si>
  <si>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</si>
  <si>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</si>
  <si>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</si>
  <si>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</si>
  <si>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</si>
  <si>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</si>
  <si>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</si>
  <si>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</si>
  <si>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</si>
  <si>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</si>
  <si>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</si>
  <si>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</si>
  <si>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</si>
  <si>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</si>
  <si>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</si>
  <si>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</si>
  <si>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</si>
  <si>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</si>
  <si>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</si>
  <si>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</si>
  <si>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</si>
  <si>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</si>
  <si>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</si>
  <si>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</si>
  <si>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</si>
  <si>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</si>
  <si>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</si>
  <si>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</si>
  <si>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</si>
  <si>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</si>
  <si>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</si>
  <si>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</si>
  <si>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</si>
  <si>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</si>
  <si>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</si>
  <si>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</si>
  <si>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</si>
  <si>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</si>
  <si>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</si>
  <si>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</si>
  <si>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</si>
  <si>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</si>
  <si>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</si>
  <si>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</si>
  <si>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</si>
  <si>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</si>
  <si>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</si>
  <si>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</si>
  <si>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</si>
  <si>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</si>
  <si>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</si>
  <si>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</si>
  <si>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</si>
  <si>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</si>
  <si>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</si>
  <si>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</si>
  <si>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</si>
  <si>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</si>
  <si>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</si>
  <si>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</si>
  <si>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</si>
  <si>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</si>
  <si>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</si>
  <si>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</si>
  <si>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</si>
  <si>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</si>
  <si>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</si>
  <si>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</si>
  <si>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</si>
  <si>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</si>
  <si>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</si>
  <si>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</si>
  <si>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</si>
  <si>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</si>
  <si>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</si>
  <si>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</si>
  <si>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</si>
  <si>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</si>
  <si>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</si>
  <si>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</si>
  <si>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</si>
  <si>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</si>
  <si>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</si>
  <si>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</si>
  <si>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</si>
  <si>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</si>
  <si>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</si>
  <si>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</si>
  <si>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</si>
  <si>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</si>
  <si>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</si>
  <si>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</si>
  <si>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</si>
  <si>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</si>
  <si>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</si>
  <si>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</si>
  <si>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</si>
  <si>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</si>
  <si>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</si>
  <si>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</si>
  <si>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</si>
  <si>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</si>
  <si>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</si>
  <si>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</si>
  <si>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</si>
  <si>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</si>
  <si>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</si>
  <si>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</si>
  <si>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</si>
  <si>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</si>
  <si>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</si>
  <si>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</si>
  <si>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</si>
  <si>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</si>
  <si>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</si>
  <si>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</si>
  <si>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</si>
  <si>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</si>
  <si>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</si>
  <si>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</si>
  <si>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</si>
  <si>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</si>
  <si>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</si>
  <si>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</si>
  <si>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</si>
  <si>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</si>
  <si>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</si>
  <si>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</si>
  <si>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</si>
  <si>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</si>
  <si>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</si>
  <si>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</si>
  <si>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</si>
  <si>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</si>
  <si>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</si>
  <si>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</si>
  <si>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</si>
  <si>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</si>
  <si>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</si>
  <si>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</si>
  <si>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</si>
  <si>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</si>
  <si>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</si>
  <si>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</si>
  <si>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</si>
  <si>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</si>
  <si>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</si>
  <si>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</si>
  <si>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</si>
  <si>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</si>
  <si>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</si>
  <si>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</si>
  <si>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</si>
  <si>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</si>
  <si>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</si>
  <si>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</si>
  <si>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</si>
  <si>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</si>
  <si>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</si>
  <si>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</si>
  <si>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</si>
  <si>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</si>
  <si>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</si>
  <si>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</si>
  <si>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</si>
  <si>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</si>
  <si>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</si>
  <si>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</si>
  <si>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</si>
  <si>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</si>
  <si>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</si>
  <si>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</si>
  <si>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</si>
  <si>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</si>
  <si>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</si>
  <si>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</si>
  <si>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</si>
  <si>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</si>
  <si>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</si>
  <si>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</si>
  <si>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</si>
  <si>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</si>
  <si>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</si>
  <si>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</si>
  <si>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</si>
  <si>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</si>
  <si>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</si>
  <si>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</si>
  <si>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</si>
  <si>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</si>
  <si>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</si>
  <si>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</si>
  <si>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</si>
  <si>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</si>
  <si>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</si>
  <si>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</si>
  <si>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</si>
  <si>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</si>
  <si>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</si>
  <si>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</si>
  <si>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</si>
  <si>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</si>
  <si>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</si>
  <si>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</si>
  <si>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</si>
  <si>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</si>
  <si>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</si>
  <si>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</si>
  <si>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</si>
  <si>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</si>
  <si>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</si>
  <si>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</si>
  <si>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</si>
  <si>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</si>
  <si>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</si>
  <si>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</si>
  <si>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</si>
  <si>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</si>
  <si>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</si>
  <si>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</si>
  <si>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</si>
  <si>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</si>
  <si>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</si>
  <si>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</si>
  <si>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</si>
  <si>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</si>
  <si>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</si>
  <si>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</si>
  <si>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</si>
  <si>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</si>
  <si>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</si>
  <si>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</si>
  <si>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</si>
  <si>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</si>
  <si>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</si>
  <si>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</si>
  <si>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</si>
  <si>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</si>
  <si>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</si>
  <si>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</si>
  <si>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</si>
  <si>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</si>
  <si>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</si>
  <si>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</si>
  <si>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</si>
  <si>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</si>
  <si>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</si>
  <si>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</si>
  <si>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</si>
  <si>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</si>
  <si>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</si>
  <si>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</si>
  <si>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</si>
  <si>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</si>
  <si>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</si>
  <si>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</si>
  <si>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</si>
  <si>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</si>
  <si>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</si>
  <si>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</si>
  <si>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</si>
  <si>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</si>
  <si>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</si>
  <si>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</si>
  <si>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</si>
  <si>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</si>
  <si>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</si>
  <si>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</si>
  <si>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</si>
  <si>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</si>
  <si>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</si>
  <si>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</si>
  <si>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</si>
  <si>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</si>
  <si>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</si>
  <si>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</si>
  <si>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</si>
  <si>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</si>
  <si>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</si>
  <si>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</si>
  <si>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</si>
  <si>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</si>
  <si>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</si>
  <si>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</si>
  <si>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</si>
  <si>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</si>
  <si>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</si>
  <si>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</si>
  <si>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</si>
  <si>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</si>
  <si>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</si>
  <si>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</si>
  <si>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</si>
  <si>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</si>
  <si>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</si>
  <si>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</si>
  <si>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</si>
  <si>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</si>
  <si>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</si>
  <si>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</si>
  <si>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</si>
  <si>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</si>
  <si>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</si>
  <si>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</si>
  <si>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</si>
  <si>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</si>
  <si>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</si>
  <si>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</si>
  <si>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</si>
  <si>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</si>
  <si>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</si>
  <si>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</si>
  <si>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</si>
  <si>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</si>
  <si>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</si>
  <si>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</si>
  <si>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</si>
  <si>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</si>
  <si>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</si>
  <si>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</si>
  <si>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</si>
  <si>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</si>
  <si>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</si>
  <si>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</si>
  <si>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</si>
  <si>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</si>
  <si>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</si>
  <si>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</si>
  <si>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</si>
  <si>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</si>
  <si>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</si>
  <si>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</si>
  <si>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</si>
  <si>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</si>
  <si>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</si>
  <si>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</si>
  <si>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</si>
  <si>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</si>
  <si>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</si>
  <si>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</si>
  <si>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</si>
  <si>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</si>
  <si>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</si>
  <si>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</si>
  <si>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</si>
  <si>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</si>
  <si>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</si>
  <si>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</si>
  <si>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</si>
  <si>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</si>
  <si>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</si>
  <si>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</si>
  <si>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</si>
  <si>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</si>
  <si>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</si>
  <si>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</si>
  <si>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</si>
  <si>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</si>
  <si>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</si>
  <si>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</si>
  <si>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</si>
  <si>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</si>
  <si>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</si>
  <si>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</si>
  <si>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</si>
  <si>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</si>
  <si>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</si>
  <si>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</si>
  <si>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</si>
  <si>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</si>
  <si>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</si>
  <si>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</si>
  <si>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</si>
  <si>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</si>
  <si>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</si>
  <si>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</si>
  <si>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</si>
  <si>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</si>
  <si>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</si>
  <si>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</si>
  <si>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</si>
  <si>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</si>
  <si>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</si>
  <si>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</si>
  <si>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</si>
  <si>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</si>
  <si>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</si>
  <si>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</si>
  <si>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</si>
  <si>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</si>
  <si>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</si>
  <si>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</si>
  <si>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</si>
  <si>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</si>
  <si>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</si>
  <si>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</si>
  <si>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</si>
  <si>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</si>
  <si>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</si>
  <si>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</si>
  <si>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</si>
  <si>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</si>
  <si>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</si>
  <si>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</si>
  <si>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</si>
  <si>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</si>
  <si>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</si>
  <si>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</si>
  <si>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</si>
  <si>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</si>
  <si>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</si>
  <si>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</si>
  <si>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</si>
  <si>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</si>
  <si>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</si>
  <si>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</si>
  <si>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</si>
  <si>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</si>
  <si>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</si>
  <si>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</si>
  <si>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</si>
  <si>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</si>
  <si>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</si>
  <si>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</si>
  <si>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</si>
  <si>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</si>
  <si>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</si>
  <si>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</si>
  <si>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</si>
  <si>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</si>
  <si>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</si>
  <si>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</si>
  <si>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</si>
  <si>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</si>
  <si>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</si>
  <si>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</si>
  <si>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</si>
  <si>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</si>
  <si>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</si>
  <si>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</si>
  <si>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</si>
  <si>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</si>
  <si>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</si>
  <si>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</si>
  <si>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</si>
  <si>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</si>
  <si>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</si>
  <si>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</si>
  <si>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</si>
  <si>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</si>
  <si>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</si>
  <si>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</si>
  <si>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</si>
  <si>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</si>
  <si>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</si>
  <si>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</si>
  <si>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</si>
  <si>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</si>
  <si>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</si>
  <si>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</si>
  <si>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</si>
  <si>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</si>
  <si>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</si>
  <si>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</si>
  <si>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</si>
  <si>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</si>
  <si>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</si>
  <si>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</si>
  <si>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</si>
  <si>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</si>
  <si>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</si>
  <si>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</si>
  <si>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</si>
  <si>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</si>
  <si>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</si>
  <si>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</si>
  <si>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</si>
  <si>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</si>
  <si>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</si>
  <si>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</si>
  <si>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</si>
  <si>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</si>
  <si>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</si>
  <si>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</si>
  <si>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</si>
  <si>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</si>
  <si>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</si>
  <si>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</si>
  <si>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</si>
  <si>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</si>
  <si>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</si>
  <si>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</si>
  <si>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</si>
  <si>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</si>
  <si>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</si>
  <si>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</si>
  <si>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</si>
  <si>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</si>
  <si>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</si>
  <si>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</si>
  <si>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</si>
  <si>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</si>
  <si>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</si>
  <si>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</si>
  <si>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</si>
  <si>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</si>
  <si>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</si>
  <si>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</si>
  <si>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</si>
  <si>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</si>
  <si>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</si>
  <si>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</si>
  <si>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</si>
  <si>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</si>
  <si>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</si>
  <si>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</si>
  <si>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</si>
  <si>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</si>
  <si>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</si>
  <si>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</si>
  <si>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</si>
  <si>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</si>
  <si>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</si>
  <si>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</si>
  <si>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</si>
  <si>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</si>
  <si>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</si>
  <si>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</si>
  <si>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</si>
  <si>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</si>
  <si>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</si>
  <si>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</si>
  <si>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</si>
  <si>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</si>
  <si>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</si>
  <si>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</si>
  <si>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</si>
  <si>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</si>
  <si>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</si>
  <si>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</si>
  <si>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</si>
  <si>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</si>
  <si>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</si>
  <si>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</si>
  <si>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</si>
  <si>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</si>
  <si>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</si>
  <si>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</si>
  <si>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</si>
  <si>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</si>
  <si>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</si>
  <si>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</si>
  <si>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</si>
  <si>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</si>
  <si>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</si>
  <si>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</si>
  <si>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</si>
  <si>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</si>
  <si>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</si>
  <si>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</si>
  <si>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</si>
  <si>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</si>
  <si>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</si>
  <si>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</si>
  <si>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</si>
  <si>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</si>
  <si>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</si>
  <si>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</si>
  <si>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</si>
  <si>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</si>
  <si>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</si>
  <si>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</si>
  <si>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</si>
  <si>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</si>
  <si>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</si>
  <si>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</si>
  <si>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</si>
  <si>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</si>
  <si>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</si>
  <si>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</si>
  <si>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</si>
  <si>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</si>
  <si>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</si>
  <si>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</si>
  <si>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</si>
  <si>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</si>
  <si>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</si>
  <si>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</si>
  <si>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</si>
  <si>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</si>
  <si>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</si>
  <si>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</si>
  <si>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</si>
  <si>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</si>
  <si>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</si>
  <si>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</si>
  <si>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</si>
  <si>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</si>
  <si>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</si>
  <si>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</si>
  <si>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</si>
  <si>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</si>
  <si>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</si>
  <si>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</si>
  <si>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</si>
  <si>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</si>
  <si>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</si>
  <si>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</si>
  <si>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</si>
  <si>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</si>
  <si>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</si>
  <si>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</si>
  <si>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</si>
  <si>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</si>
  <si>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</si>
  <si>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</si>
  <si>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</si>
  <si>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</si>
  <si>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</si>
  <si>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</si>
  <si>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</si>
  <si>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</si>
  <si>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</si>
  <si>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</si>
  <si>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</si>
  <si>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</si>
  <si>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</si>
  <si>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</si>
  <si>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</si>
  <si>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</si>
  <si>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</si>
  <si>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</si>
  <si>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</si>
  <si>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</si>
  <si>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</si>
  <si>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</si>
  <si>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</si>
  <si>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</si>
  <si>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</si>
  <si>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</si>
  <si>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</si>
  <si>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</si>
  <si>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</si>
  <si>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</si>
  <si>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</si>
  <si>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</si>
  <si>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</si>
  <si>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</si>
  <si>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</si>
  <si>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</si>
  <si>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</si>
  <si>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</si>
  <si>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</si>
  <si>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</si>
  <si>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</si>
  <si>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</si>
  <si>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</si>
  <si>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</si>
  <si>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</si>
  <si>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</si>
  <si>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</si>
  <si>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</si>
  <si>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</si>
  <si>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</si>
  <si>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</si>
  <si>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</si>
  <si>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</si>
  <si>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</si>
  <si>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</si>
  <si>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</si>
  <si>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</si>
  <si>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</si>
  <si>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</si>
  <si>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</si>
  <si>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</si>
  <si>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</si>
  <si>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</si>
  <si>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</si>
  <si>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</si>
  <si>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</si>
  <si>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</si>
  <si>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</si>
  <si>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</si>
  <si>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</si>
  <si>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</si>
  <si>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</si>
  <si>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</si>
  <si>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</si>
  <si>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</si>
  <si>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</si>
  <si>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</si>
  <si>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</si>
  <si>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</si>
  <si>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</si>
  <si>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</si>
  <si>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</si>
  <si>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</si>
  <si>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</si>
  <si>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</si>
  <si>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</si>
  <si>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</si>
  <si>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</si>
  <si>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</si>
  <si>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</si>
  <si>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</si>
  <si>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</si>
  <si>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</si>
  <si>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</si>
  <si>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</si>
  <si>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</si>
  <si>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</si>
  <si>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</si>
  <si>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</si>
  <si>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</si>
  <si>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</si>
  <si>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</si>
  <si>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</si>
  <si>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</si>
  <si>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</si>
  <si>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</si>
  <si>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</si>
  <si>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</si>
  <si>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</si>
  <si>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</si>
  <si>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</si>
  <si>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</si>
  <si>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</si>
  <si>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</si>
  <si>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</si>
  <si>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</si>
  <si>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</si>
  <si>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</si>
  <si>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</si>
  <si>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</si>
  <si>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</si>
  <si>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</si>
  <si>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</si>
  <si>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</si>
  <si>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</si>
  <si>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</si>
  <si>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</si>
  <si>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</si>
  <si>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</si>
  <si>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</si>
  <si>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</si>
  <si>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</si>
  <si>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</si>
  <si>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</si>
  <si>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</si>
  <si>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</si>
  <si>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</si>
  <si>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</si>
  <si>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</si>
  <si>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</si>
  <si>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</si>
  <si>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</si>
  <si>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</si>
  <si>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</si>
  <si>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</si>
  <si>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</si>
  <si>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</si>
  <si>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</si>
  <si>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</si>
  <si>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</si>
  <si>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</si>
  <si>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</si>
  <si>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</si>
  <si>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</si>
  <si>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</si>
  <si>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</si>
  <si>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</si>
  <si>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</si>
  <si>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</si>
  <si>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</si>
  <si>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</si>
  <si>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</si>
  <si>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</si>
  <si>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</si>
  <si>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</si>
  <si>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</si>
  <si>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</si>
  <si>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</si>
  <si>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</si>
  <si>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</si>
  <si>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</si>
  <si>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</si>
  <si>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</si>
  <si>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</si>
  <si>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</si>
  <si>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</si>
  <si>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</si>
  <si>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</si>
  <si>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</si>
  <si>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</si>
  <si>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</si>
  <si>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</si>
  <si>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</si>
  <si>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</si>
  <si>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</si>
  <si>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</si>
  <si>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</si>
  <si>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</si>
  <si>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</si>
  <si>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</si>
  <si>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</si>
  <si>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</si>
  <si>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</si>
  <si>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</si>
  <si>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</si>
  <si>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</si>
  <si>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</si>
  <si>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</si>
  <si>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</si>
  <si>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</si>
  <si>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</si>
  <si>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</si>
  <si>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</si>
  <si>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</si>
  <si>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</si>
  <si>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</si>
  <si>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</si>
  <si>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</si>
  <si>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</si>
  <si>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</si>
  <si>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</si>
  <si>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</si>
  <si>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</si>
  <si>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</si>
  <si>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</si>
  <si>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</si>
  <si>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</si>
  <si>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</si>
  <si>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</si>
  <si>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</si>
  <si>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</si>
  <si>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</si>
  <si>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</si>
  <si>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</si>
  <si>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</si>
  <si>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</si>
  <si>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</si>
  <si>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</si>
  <si>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</si>
  <si>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</si>
  <si>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</si>
  <si>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</si>
  <si>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</si>
  <si>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</si>
  <si>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</si>
  <si>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</si>
  <si>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</si>
  <si>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</si>
  <si>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</si>
  <si>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</si>
  <si>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</si>
  <si>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</si>
  <si>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</si>
  <si>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</si>
  <si>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</si>
  <si>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</si>
  <si>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</si>
  <si>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</si>
  <si>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</si>
  <si>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</si>
  <si>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</si>
  <si>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</si>
  <si>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</si>
  <si>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</si>
  <si>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</si>
  <si>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</si>
  <si>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</si>
  <si>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</si>
  <si>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</si>
  <si>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</si>
  <si>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</si>
  <si>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</si>
  <si>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</si>
  <si>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</si>
  <si>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</si>
  <si>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</si>
  <si>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</si>
  <si>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</si>
  <si>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</si>
  <si>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</si>
  <si>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</si>
  <si>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</si>
  <si>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</si>
  <si>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</si>
  <si>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</si>
  <si>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</si>
  <si>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</si>
  <si>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</si>
  <si>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</si>
  <si>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</si>
  <si>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</si>
  <si>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</si>
  <si>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</si>
  <si>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</si>
  <si>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</si>
  <si>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</si>
  <si>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</si>
  <si>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</si>
  <si>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</si>
  <si>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</si>
  <si>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</si>
  <si>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</si>
  <si>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</si>
  <si>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</si>
  <si>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</si>
  <si>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</si>
  <si>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</si>
  <si>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</si>
  <si>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</si>
  <si>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</si>
  <si>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</si>
  <si>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</si>
  <si>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</si>
  <si>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</si>
  <si>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</si>
  <si>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</si>
  <si>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</si>
  <si>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</si>
  <si>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</si>
  <si>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</si>
  <si>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</si>
  <si>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</si>
  <si>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</si>
  <si>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</si>
  <si>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</si>
  <si>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</si>
  <si>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</si>
  <si>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</si>
  <si>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</si>
  <si>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</si>
  <si>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</si>
  <si>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</si>
  <si>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</si>
  <si>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</si>
  <si>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</si>
  <si>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</si>
  <si>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</si>
  <si>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</si>
  <si>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</si>
  <si>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</si>
  <si>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</si>
  <si>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</si>
  <si>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</si>
  <si>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</si>
  <si>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</si>
  <si>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</si>
  <si>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</si>
  <si>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</si>
  <si>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</si>
  <si>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</si>
  <si>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</si>
  <si>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</si>
  <si>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</si>
  <si>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</si>
  <si>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</si>
  <si>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</si>
  <si>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</si>
  <si>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</si>
  <si>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</si>
  <si>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</si>
  <si>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</si>
  <si>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</si>
  <si>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</si>
  <si>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</si>
  <si>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</si>
  <si>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</si>
  <si>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</si>
  <si>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</si>
  <si>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</si>
  <si>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</si>
  <si>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</si>
  <si>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</si>
  <si>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</si>
  <si>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</si>
  <si>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</si>
  <si>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</si>
  <si>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</si>
  <si>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</si>
  <si>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</si>
  <si>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</si>
  <si>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</si>
  <si>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</si>
  <si>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</si>
  <si>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</si>
  <si>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</si>
  <si>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</si>
  <si>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</si>
  <si>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</si>
  <si>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</si>
  <si>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</si>
  <si>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</si>
  <si>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</si>
  <si>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</si>
  <si>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</si>
  <si>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</si>
  <si>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</si>
  <si>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</si>
  <si>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</si>
  <si>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</si>
  <si>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</si>
  <si>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</si>
  <si>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</si>
  <si>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</si>
  <si>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</si>
  <si>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</si>
  <si>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</si>
  <si>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</si>
  <si>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</si>
  <si>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</si>
  <si>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</si>
  <si>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</si>
  <si>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</si>
  <si>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</si>
  <si>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</si>
  <si>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</si>
  <si>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</si>
  <si>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</si>
  <si>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</si>
  <si>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</si>
  <si>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</si>
  <si>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</si>
  <si>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</si>
  <si>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</si>
  <si>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</si>
  <si>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</si>
  <si>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</si>
  <si>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</si>
  <si>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</si>
  <si>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</si>
  <si>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</si>
  <si>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</si>
  <si>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</si>
  <si>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</si>
  <si>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</si>
  <si>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</si>
  <si>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</si>
  <si>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</si>
  <si>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</si>
  <si>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</si>
  <si>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</si>
  <si>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</si>
  <si>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</si>
  <si>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</si>
  <si>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</si>
  <si>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</si>
  <si>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</si>
  <si>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</si>
  <si>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</si>
  <si>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</si>
  <si>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</si>
  <si>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</si>
  <si>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</si>
  <si>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</si>
  <si>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</si>
  <si>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</si>
  <si>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</si>
  <si>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</si>
  <si>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</si>
  <si>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</si>
  <si>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</si>
  <si>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</si>
  <si>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</si>
  <si>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</si>
  <si>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</si>
  <si>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</si>
  <si>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</si>
  <si>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</si>
  <si>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</si>
  <si>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</si>
  <si>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</si>
  <si>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</si>
  <si>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</si>
  <si>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</si>
  <si>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</si>
  <si>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</si>
  <si>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</si>
  <si>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</si>
  <si>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</si>
  <si>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</si>
  <si>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</si>
  <si>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</si>
  <si>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</si>
  <si>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</si>
  <si>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</si>
  <si>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</si>
  <si>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</si>
  <si>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</si>
  <si>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</si>
  <si>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</si>
  <si>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</si>
  <si>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</si>
  <si>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</si>
  <si>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</si>
  <si>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</si>
  <si>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</si>
  <si>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</si>
  <si>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</si>
  <si>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</si>
  <si>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</si>
  <si>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</si>
  <si>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</si>
  <si>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</si>
  <si>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</si>
  <si>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</si>
  <si>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</si>
  <si>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</si>
  <si>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</si>
  <si>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</si>
  <si>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</si>
  <si>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</si>
  <si>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</si>
  <si>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</si>
  <si>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</si>
  <si>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</si>
  <si>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</si>
  <si>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</si>
  <si>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</si>
  <si>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</si>
  <si>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</si>
  <si>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</si>
  <si>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</si>
  <si>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</si>
  <si>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</si>
  <si>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</si>
  <si>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</si>
  <si>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</si>
  <si>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</si>
  <si>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</si>
  <si>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</si>
  <si>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</si>
  <si>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</si>
  <si>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</si>
  <si>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</si>
  <si>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</si>
  <si>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</si>
  <si>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</si>
  <si>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</si>
  <si>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</si>
  <si>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</si>
  <si>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</si>
  <si>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</si>
  <si>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</si>
  <si>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</si>
  <si>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</si>
  <si>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</si>
  <si>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</si>
  <si>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</si>
  <si>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</si>
  <si>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</si>
  <si>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</si>
  <si>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</si>
  <si>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</si>
  <si>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</si>
  <si>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</si>
  <si>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</si>
  <si>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</si>
  <si>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</si>
  <si>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</si>
  <si>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</si>
  <si>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</si>
  <si>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</si>
  <si>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</si>
  <si>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</si>
  <si>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</si>
  <si>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</si>
  <si>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</si>
  <si>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</si>
  <si>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</si>
  <si>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</si>
  <si>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</si>
  <si>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</si>
  <si>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</si>
  <si>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</si>
  <si>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</si>
  <si>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</si>
  <si>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</si>
  <si>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</si>
  <si>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</si>
  <si>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</si>
  <si>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</si>
  <si>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</si>
  <si>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</si>
  <si>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</si>
  <si>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</si>
  <si>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</si>
  <si>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</si>
  <si>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</si>
  <si>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</si>
  <si>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</si>
  <si>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</si>
  <si>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</si>
  <si>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</si>
  <si>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</si>
  <si>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</si>
  <si>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</si>
  <si>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</si>
  <si>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</si>
  <si>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</si>
  <si>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</si>
  <si>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</si>
  <si>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</si>
  <si>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</si>
  <si>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</si>
  <si>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</si>
  <si>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</si>
  <si>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</si>
  <si>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</si>
  <si>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</si>
  <si>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</si>
  <si>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</si>
  <si>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</si>
  <si>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</si>
  <si>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</si>
  <si>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</si>
  <si>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</si>
  <si>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</si>
  <si>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</si>
  <si>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</si>
  <si>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</si>
  <si>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</si>
  <si>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</si>
  <si>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</si>
  <si>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</si>
  <si>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</si>
  <si>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</si>
  <si>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</si>
  <si>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</si>
  <si>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</si>
  <si>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</si>
  <si>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</si>
  <si>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</si>
  <si>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</si>
  <si>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</si>
  <si>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</si>
  <si>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</si>
  <si>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</si>
  <si>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</si>
  <si>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</si>
  <si>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</si>
  <si>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</si>
  <si>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</si>
  <si>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</si>
  <si>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</si>
  <si>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</si>
  <si>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</si>
  <si>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</si>
  <si>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</si>
  <si>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</si>
  <si>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</si>
  <si>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</si>
  <si>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</si>
  <si>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</si>
  <si>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</si>
  <si>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</si>
  <si>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</si>
  <si>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</si>
  <si>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</si>
  <si>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</si>
  <si>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</si>
  <si>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</si>
  <si>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</si>
  <si>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</si>
  <si>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</si>
  <si>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</si>
  <si>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</si>
  <si>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</si>
  <si>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</si>
  <si>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</si>
  <si>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</si>
  <si>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</si>
  <si>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</si>
  <si>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</si>
  <si>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</si>
  <si>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</si>
  <si>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</si>
  <si>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</si>
  <si>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</si>
  <si>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</si>
  <si>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</si>
  <si>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</si>
  <si>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</si>
  <si>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</si>
  <si>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</si>
  <si>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</si>
  <si>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</si>
  <si>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</si>
  <si>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</si>
  <si>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</si>
  <si>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</si>
  <si>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</si>
  <si>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</si>
  <si>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</si>
  <si>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</si>
  <si>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</si>
  <si>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</si>
  <si>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</si>
  <si>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</si>
  <si>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</si>
  <si>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</si>
  <si>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</si>
  <si>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</si>
  <si>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</si>
  <si>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</si>
  <si>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</si>
  <si>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</si>
  <si>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</si>
  <si>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</si>
  <si>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</si>
  <si>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</si>
  <si>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</si>
  <si>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</si>
  <si>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</si>
  <si>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</si>
  <si>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</si>
  <si>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</si>
  <si>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</si>
  <si>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</si>
  <si>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</si>
  <si>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</si>
  <si>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</si>
  <si>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</si>
  <si>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</si>
  <si>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</si>
  <si>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</si>
  <si>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</si>
  <si>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</si>
  <si>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</si>
  <si>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</si>
  <si>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</si>
  <si>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</si>
  <si>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</si>
  <si>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</si>
  <si>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</si>
  <si>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</si>
  <si>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</si>
  <si>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</si>
  <si>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</si>
  <si>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</si>
  <si>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</si>
  <si>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</si>
  <si>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</si>
  <si>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</si>
  <si>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</si>
  <si>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</si>
  <si>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</si>
  <si>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</si>
  <si>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</si>
  <si>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</si>
  <si>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</si>
  <si>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</si>
  <si>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</si>
  <si>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</si>
  <si>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</si>
  <si>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</si>
  <si>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</si>
  <si>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</si>
  <si>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</si>
  <si>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</si>
  <si>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</si>
  <si>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</si>
  <si>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</si>
  <si>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</si>
  <si>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</si>
  <si>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</si>
  <si>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</si>
  <si>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</si>
  <si>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</si>
  <si>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</si>
  <si>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</si>
  <si>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</si>
  <si>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</si>
  <si>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</si>
  <si>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</si>
  <si>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</si>
  <si>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</si>
  <si>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</si>
  <si>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</si>
  <si>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</si>
  <si>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</si>
  <si>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</si>
  <si>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</si>
  <si>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</si>
  <si>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</si>
  <si>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</si>
  <si>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</si>
  <si>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</si>
  <si>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</si>
  <si>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</si>
  <si>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</si>
  <si>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</si>
  <si>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</si>
  <si>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</si>
  <si>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</si>
  <si>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</si>
  <si>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</si>
  <si>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</si>
  <si>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</si>
  <si>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</si>
  <si>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</si>
  <si>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</si>
  <si>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</si>
  <si>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</si>
  <si>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</si>
  <si>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</si>
  <si>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</si>
  <si>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</si>
  <si>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</si>
  <si>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</si>
  <si>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</si>
  <si>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</si>
  <si>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</si>
  <si>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</si>
  <si>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</si>
  <si>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</si>
  <si>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</si>
  <si>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</si>
  <si>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</si>
  <si>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</si>
  <si>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</si>
  <si>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</si>
  <si>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</si>
  <si>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</si>
  <si>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</si>
  <si>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</si>
  <si>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</si>
  <si>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</si>
  <si>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</si>
  <si>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</si>
  <si>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</si>
  <si>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</si>
  <si>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</si>
  <si>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</si>
  <si>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</si>
  <si>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</si>
  <si>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</si>
  <si>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</si>
  <si>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</si>
  <si>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</si>
  <si>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</si>
  <si>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</si>
  <si>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</si>
  <si>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</si>
  <si>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</si>
  <si>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</si>
  <si>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</si>
  <si>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</si>
  <si>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</si>
  <si>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</si>
  <si>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</si>
  <si>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</si>
  <si>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</si>
  <si>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</si>
  <si>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</si>
  <si>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</si>
  <si>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</si>
  <si>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</si>
  <si>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</si>
  <si>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</si>
  <si>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</si>
  <si>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</si>
  <si>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</si>
  <si>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</si>
  <si>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</si>
  <si>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</si>
  <si>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</si>
  <si>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</si>
  <si>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</si>
  <si>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</si>
  <si>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</si>
  <si>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</si>
  <si>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</si>
  <si>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</si>
  <si>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</si>
  <si>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</si>
  <si>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</si>
  <si>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</si>
  <si>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</si>
  <si>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</si>
  <si>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</si>
  <si>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</si>
  <si>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</si>
  <si>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</si>
  <si>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</si>
  <si>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</si>
  <si>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</si>
  <si>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</si>
  <si>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</si>
  <si>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</si>
  <si>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</si>
  <si>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</si>
  <si>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</si>
  <si>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</si>
  <si>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</si>
  <si>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</si>
  <si>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</si>
  <si>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</si>
  <si>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</si>
  <si>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</si>
  <si>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</si>
  <si>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</si>
  <si>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</si>
  <si>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</si>
  <si>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</si>
  <si>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</si>
  <si>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</si>
  <si>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</si>
  <si>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</si>
  <si>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</si>
  <si>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</si>
  <si>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</si>
  <si>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</si>
  <si>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</si>
  <si>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</si>
  <si>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</si>
  <si>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</si>
  <si>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</si>
  <si>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</si>
  <si>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</si>
  <si>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</si>
  <si>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</si>
  <si>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</si>
  <si>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</si>
  <si>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</si>
  <si>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</si>
  <si>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</si>
  <si>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</si>
  <si>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</si>
  <si>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</si>
  <si>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</si>
  <si>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</si>
  <si>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</si>
  <si>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</si>
  <si>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</si>
  <si>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</si>
  <si>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</si>
  <si>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</si>
  <si>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</si>
  <si>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</si>
  <si>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</si>
  <si>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</si>
  <si>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</si>
  <si>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</si>
  <si>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</si>
  <si>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</si>
  <si>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</si>
  <si>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</si>
  <si>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</si>
  <si>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</si>
  <si>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</si>
  <si>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</si>
  <si>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</si>
  <si>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</si>
  <si>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</si>
  <si>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</si>
  <si>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</si>
  <si>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</si>
  <si>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</si>
  <si>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</si>
  <si>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</si>
  <si>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</si>
  <si>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</si>
  <si>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</si>
  <si>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</si>
  <si>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</si>
  <si>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</si>
  <si>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</si>
  <si>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</si>
  <si>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</si>
  <si>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</si>
  <si>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</si>
  <si>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</si>
  <si>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</si>
  <si>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</si>
  <si>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</si>
  <si>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</si>
  <si>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</si>
  <si>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</si>
  <si>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</si>
  <si>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</si>
  <si>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</si>
  <si>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</si>
  <si>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</si>
  <si>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</si>
  <si>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</si>
  <si>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</si>
  <si>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</si>
  <si>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</si>
  <si>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</si>
  <si>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</si>
  <si>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</si>
  <si>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</si>
  <si>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</si>
  <si>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</si>
  <si>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</si>
  <si>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</si>
  <si>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</si>
  <si>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</si>
  <si>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</si>
  <si>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</si>
  <si>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</si>
  <si>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</si>
  <si>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</si>
  <si>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</si>
  <si>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</si>
  <si>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</si>
  <si>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</si>
  <si>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</si>
  <si>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</si>
  <si>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</si>
  <si>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</si>
  <si>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</si>
  <si>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</si>
  <si>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</si>
  <si>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</si>
  <si>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</si>
  <si>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</si>
  <si>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</si>
  <si>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</si>
  <si>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</si>
  <si>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</si>
  <si>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</si>
  <si>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</si>
  <si>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</si>
  <si>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</si>
  <si>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</si>
  <si>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</si>
  <si>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</si>
  <si>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</si>
  <si>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</si>
  <si>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</si>
  <si>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</si>
  <si>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</si>
  <si>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</si>
  <si>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</si>
  <si>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</si>
  <si>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</si>
  <si>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</si>
  <si>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</si>
  <si>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</si>
  <si>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</si>
  <si>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</si>
  <si>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</si>
  <si>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</si>
  <si>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</si>
  <si>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</si>
  <si>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</si>
  <si>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</si>
  <si>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</si>
  <si>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</si>
  <si>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</si>
  <si>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</si>
  <si>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</si>
  <si>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</si>
  <si>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</si>
  <si>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</si>
  <si>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</si>
  <si>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</si>
  <si>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</si>
  <si>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</si>
  <si>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</si>
  <si>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</si>
  <si>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</si>
  <si>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</si>
  <si>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</si>
  <si>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</si>
  <si>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</si>
  <si>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</si>
  <si>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</si>
  <si>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</si>
  <si>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</si>
  <si>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</si>
  <si>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</si>
  <si>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</si>
  <si>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</si>
  <si>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</si>
  <si>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</si>
  <si>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</si>
  <si>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</si>
  <si>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</si>
  <si>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</si>
  <si>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</si>
  <si>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</si>
  <si>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</si>
  <si>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</si>
  <si>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</si>
  <si>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</si>
  <si>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</si>
  <si>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</si>
  <si>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</si>
  <si>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</si>
  <si>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</si>
  <si>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</si>
  <si>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</si>
  <si>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</si>
  <si>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</si>
  <si>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</si>
  <si>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</si>
  <si>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</si>
  <si>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</si>
  <si>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</si>
  <si>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</si>
  <si>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</si>
  <si>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</si>
  <si>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</si>
  <si>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</si>
  <si>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</si>
  <si>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</si>
  <si>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</si>
  <si>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</si>
  <si>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</si>
  <si>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</si>
  <si>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</si>
  <si>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</si>
  <si>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</si>
  <si>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</si>
  <si>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</si>
  <si>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</si>
  <si>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</si>
  <si>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</si>
  <si>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</si>
  <si>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</si>
  <si>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</si>
  <si>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</si>
  <si>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</si>
  <si>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</si>
  <si>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</si>
  <si>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</si>
  <si>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</si>
  <si>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</si>
  <si>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</si>
  <si>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</si>
  <si>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</si>
  <si>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</si>
  <si>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</si>
  <si>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</si>
  <si>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</si>
  <si>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</si>
  <si>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</si>
  <si>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</si>
  <si>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</si>
  <si>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</si>
  <si>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</si>
  <si>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</si>
  <si>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</si>
  <si>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</si>
  <si>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</si>
  <si>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</si>
  <si>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</si>
  <si>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</si>
  <si>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</si>
  <si>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</si>
  <si>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</si>
  <si>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</si>
  <si>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</si>
  <si>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</si>
  <si>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</si>
  <si>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</si>
  <si>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</si>
  <si>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</si>
  <si>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</si>
  <si>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</si>
  <si>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</si>
  <si>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</si>
  <si>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</si>
  <si>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</si>
  <si>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</si>
  <si>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</si>
  <si>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</si>
  <si>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</si>
  <si>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</si>
  <si>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</si>
  <si>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</si>
  <si>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</si>
  <si>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</si>
  <si>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</si>
  <si>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</si>
  <si>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</si>
  <si>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</si>
  <si>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</si>
  <si>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</si>
  <si>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</si>
  <si>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</si>
  <si>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</si>
  <si>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</si>
  <si>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</si>
  <si>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</si>
  <si>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</si>
  <si>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</si>
  <si>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</si>
  <si>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</si>
  <si>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</si>
  <si>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</si>
  <si>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</si>
  <si>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</si>
  <si>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</si>
  <si>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</si>
  <si>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</si>
  <si>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</si>
  <si>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</si>
  <si>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</si>
  <si>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</si>
  <si>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</si>
  <si>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</si>
  <si>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</si>
  <si>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</si>
  <si>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</si>
  <si>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</si>
  <si>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</si>
  <si>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</si>
  <si>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</si>
  <si>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</si>
  <si>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</si>
  <si>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</si>
  <si>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</si>
  <si>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</si>
  <si>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</si>
  <si>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</si>
  <si>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</si>
  <si>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</si>
  <si>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</si>
  <si>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</si>
  <si>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</si>
  <si>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</si>
  <si>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</si>
  <si>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</si>
  <si>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</si>
  <si>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</si>
  <si>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</si>
  <si>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</si>
  <si>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</si>
  <si>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</si>
  <si>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</si>
  <si>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</si>
  <si>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</si>
  <si>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</si>
  <si>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</si>
  <si>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</si>
  <si>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</si>
  <si>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</si>
  <si>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</si>
  <si>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</si>
  <si>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</si>
  <si>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</si>
  <si>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</si>
  <si>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</si>
  <si>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</si>
  <si>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</si>
  <si>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</si>
  <si>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</si>
  <si>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</si>
  <si>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</si>
  <si>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</si>
  <si>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</si>
  <si>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</si>
  <si>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</si>
  <si>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</si>
  <si>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</si>
  <si>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</si>
  <si>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</si>
  <si>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</si>
  <si>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</si>
  <si>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</si>
  <si>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</si>
  <si>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</si>
  <si>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</si>
  <si>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</si>
  <si>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</si>
  <si>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</si>
  <si>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</si>
  <si>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</si>
  <si>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</si>
  <si>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</si>
  <si>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</si>
  <si>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</si>
  <si>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</si>
  <si>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</si>
  <si>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</si>
  <si>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</si>
  <si>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</si>
  <si>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</si>
  <si>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</si>
  <si>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</si>
  <si>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</si>
  <si>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</si>
  <si>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</si>
  <si>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</si>
  <si>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</si>
  <si>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</si>
  <si>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</si>
  <si>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</si>
  <si>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</si>
  <si>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</si>
  <si>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</si>
  <si>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</si>
  <si>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</si>
  <si>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</si>
  <si>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</si>
  <si>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</si>
  <si>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</si>
  <si>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</si>
  <si>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</si>
  <si>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</si>
  <si>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</si>
  <si>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</si>
  <si>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</si>
  <si>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</si>
  <si>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</si>
  <si>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</si>
  <si>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</si>
  <si>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</si>
  <si>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</si>
  <si>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</si>
  <si>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</si>
  <si>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</si>
  <si>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</si>
  <si>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</si>
  <si>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</si>
  <si>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</si>
  <si>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</si>
  <si>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</si>
  <si>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</si>
  <si>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</si>
  <si>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</si>
  <si>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</si>
  <si>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</si>
  <si>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</si>
  <si>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</si>
  <si>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</si>
  <si>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</si>
  <si>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</si>
  <si>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</si>
  <si>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</si>
  <si>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</si>
  <si>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</si>
  <si>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</si>
  <si>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</si>
  <si>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</si>
  <si>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</si>
  <si>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</si>
  <si>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</si>
  <si>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</si>
  <si>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</si>
  <si>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</si>
  <si>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</si>
  <si>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</si>
  <si>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</si>
  <si>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</si>
  <si>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</si>
  <si>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</si>
  <si>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</si>
  <si>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</si>
  <si>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</si>
  <si>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</si>
  <si>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</si>
  <si>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</si>
  <si>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</si>
  <si>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</si>
  <si>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</si>
  <si>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</si>
  <si>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</si>
  <si>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</si>
  <si>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</si>
  <si>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</si>
  <si>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</si>
  <si>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</si>
  <si>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</si>
  <si>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</si>
  <si>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</si>
  <si>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</si>
  <si>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</si>
  <si>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</si>
  <si>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</si>
  <si>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</si>
  <si>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</si>
  <si>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</si>
  <si>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</si>
  <si>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</si>
  <si>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</si>
  <si>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</si>
  <si>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</si>
  <si>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</si>
  <si>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</si>
  <si>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</si>
  <si>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</si>
  <si>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</si>
  <si>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</si>
  <si>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</si>
  <si>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</si>
  <si>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</si>
  <si>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</si>
  <si>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</si>
  <si>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</si>
  <si>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</si>
  <si>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</si>
  <si>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</si>
  <si>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</si>
  <si>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</si>
  <si>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</si>
  <si>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</si>
  <si>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</si>
  <si>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</si>
  <si>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</si>
  <si>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</si>
  <si>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</si>
  <si>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</si>
  <si>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</si>
  <si>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</si>
  <si>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</si>
  <si>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</si>
  <si>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</si>
  <si>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</si>
  <si>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</si>
  <si>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</si>
  <si>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</si>
  <si>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</si>
  <si>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</si>
  <si>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</si>
  <si>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</si>
  <si>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</si>
  <si>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</si>
  <si>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</si>
  <si>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</si>
  <si>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</si>
  <si>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</si>
  <si>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</si>
  <si>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</si>
  <si>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</si>
  <si>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</si>
  <si>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</si>
  <si>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</si>
  <si>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</si>
  <si>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</si>
  <si>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</si>
  <si>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</si>
  <si>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</si>
  <si>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</si>
  <si>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</si>
  <si>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</si>
  <si>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</si>
  <si>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</si>
  <si>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</si>
  <si>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</si>
  <si>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</si>
  <si>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</si>
  <si>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</si>
  <si>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</si>
  <si>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</si>
  <si>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</si>
  <si>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</si>
  <si>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</si>
  <si>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</si>
  <si>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</si>
  <si>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</si>
  <si>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</si>
  <si>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</si>
  <si>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</si>
  <si>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</si>
  <si>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</si>
  <si>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</si>
  <si>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</si>
  <si>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</si>
  <si>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</si>
  <si>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</si>
  <si>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</si>
  <si>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</si>
  <si>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</si>
  <si>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</si>
  <si>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</si>
  <si>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</si>
  <si>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</si>
  <si>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</si>
  <si>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</si>
  <si>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</si>
  <si>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</si>
  <si>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</si>
  <si>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</si>
  <si>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</si>
  <si>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</si>
  <si>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</si>
  <si>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</si>
  <si>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</si>
  <si>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</si>
  <si>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</si>
  <si>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</si>
  <si>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</si>
  <si>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</si>
  <si>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</si>
  <si>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</si>
  <si>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</si>
  <si>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</si>
  <si>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</si>
  <si>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</si>
  <si>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</si>
  <si>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</si>
  <si>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</si>
  <si>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</si>
  <si>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</si>
  <si>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</si>
  <si>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</si>
  <si>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</si>
  <si>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</si>
  <si>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</si>
  <si>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</si>
  <si>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</si>
  <si>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</si>
  <si>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</si>
  <si>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</si>
  <si>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</si>
  <si>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</si>
  <si>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</si>
  <si>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</si>
  <si>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</si>
  <si>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</si>
  <si>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</si>
  <si>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</si>
  <si>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</si>
  <si>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</si>
  <si>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</si>
  <si>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</si>
  <si>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</si>
  <si>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</si>
  <si>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</si>
  <si>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</si>
  <si>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</si>
  <si>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</si>
  <si>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</si>
  <si>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</si>
  <si>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</si>
  <si>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</si>
  <si>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</si>
  <si>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</si>
  <si>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</si>
  <si>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</si>
  <si>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</si>
  <si>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</si>
  <si>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</si>
  <si>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</si>
  <si>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</si>
  <si>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</si>
  <si>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</si>
  <si>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</si>
  <si>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</si>
  <si>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</si>
  <si>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</si>
  <si>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</si>
  <si>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</si>
  <si>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</si>
  <si>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</si>
  <si>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</si>
  <si>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</si>
  <si>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</si>
  <si>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</si>
  <si>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</si>
  <si>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</si>
  <si>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</si>
  <si>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</si>
  <si>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</si>
  <si>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</si>
  <si>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</si>
  <si>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</si>
  <si>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</si>
  <si>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</si>
  <si>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</si>
  <si>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</si>
  <si>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</si>
  <si>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</si>
  <si>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</si>
  <si>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</si>
  <si>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</si>
  <si>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</si>
  <si>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</si>
  <si>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</si>
  <si>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</si>
  <si>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</si>
  <si>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</si>
  <si>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</si>
  <si>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</si>
  <si>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</si>
  <si>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</si>
  <si>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</si>
  <si>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</si>
  <si>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</si>
  <si>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</si>
  <si>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</si>
  <si>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</si>
  <si>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</si>
  <si>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</si>
  <si>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</si>
  <si>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</si>
  <si>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</si>
  <si>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</si>
  <si>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</si>
  <si>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</si>
  <si>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</si>
  <si>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</si>
  <si>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</si>
  <si>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</si>
  <si>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</si>
  <si>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</si>
  <si>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</si>
  <si>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</si>
  <si>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</si>
  <si>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</si>
  <si>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</si>
  <si>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</si>
  <si>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</si>
  <si>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</si>
  <si>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</si>
  <si>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</si>
  <si>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</si>
  <si>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</si>
  <si>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</si>
  <si>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</si>
  <si>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</si>
  <si>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</si>
  <si>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</si>
  <si>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</si>
  <si>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</si>
  <si>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</si>
  <si>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</si>
  <si>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</si>
  <si>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</si>
  <si>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</si>
  <si>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</si>
  <si>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</si>
  <si>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</si>
  <si>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</si>
  <si>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</si>
  <si>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</si>
  <si>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</si>
  <si>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</si>
  <si>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</si>
  <si>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</si>
  <si>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</si>
  <si>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</si>
  <si>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</si>
  <si>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</si>
  <si>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</si>
  <si>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</si>
  <si>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</si>
  <si>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</si>
  <si>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</si>
  <si>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</si>
  <si>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</si>
  <si>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</si>
  <si>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</si>
  <si>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</si>
  <si>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</si>
  <si>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</si>
  <si>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</si>
  <si>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</si>
  <si>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</si>
  <si>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</si>
  <si>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</si>
  <si>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</si>
  <si>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</si>
  <si>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</si>
  <si>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</si>
  <si>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</si>
  <si>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</si>
  <si>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</si>
  <si>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</si>
  <si>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</si>
  <si>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</si>
  <si>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</si>
  <si>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</si>
  <si>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</si>
  <si>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</si>
  <si>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</si>
  <si>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</si>
  <si>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</si>
  <si>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</si>
  <si>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</si>
  <si>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</si>
  <si>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</si>
  <si>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</si>
  <si>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</si>
  <si>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</si>
  <si>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</si>
  <si>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</si>
  <si>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</si>
  <si>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</si>
  <si>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</si>
  <si>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</si>
  <si>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</si>
  <si>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</si>
  <si>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</si>
  <si>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</si>
  <si>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</si>
  <si>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</si>
  <si>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</si>
  <si>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</si>
  <si>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</si>
  <si>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</si>
  <si>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</si>
  <si>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</si>
  <si>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</si>
  <si>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</si>
  <si>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</si>
  <si>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</si>
  <si>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</si>
  <si>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</si>
  <si>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</si>
  <si>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</si>
  <si>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</si>
  <si>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</si>
  <si>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</si>
  <si>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</si>
  <si>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</si>
  <si>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</si>
  <si>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</si>
  <si>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</si>
  <si>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</si>
  <si>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</si>
  <si>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</si>
  <si>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</si>
  <si>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</si>
  <si>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</si>
  <si>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</si>
  <si>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</si>
  <si>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</si>
  <si>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</si>
  <si>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</si>
  <si>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</si>
  <si>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</si>
  <si>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</si>
  <si>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</si>
  <si>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</si>
  <si>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</si>
  <si>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</si>
  <si>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</si>
  <si>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</si>
  <si>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</si>
  <si>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</si>
  <si>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</si>
  <si>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</si>
  <si>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</si>
  <si>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</si>
  <si>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</si>
  <si>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</si>
  <si>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</si>
  <si>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</si>
  <si>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</si>
  <si>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</si>
  <si>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</si>
  <si>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</si>
  <si>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</si>
  <si>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</si>
  <si>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</si>
  <si>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</si>
  <si>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</si>
  <si>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</si>
  <si>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</si>
  <si>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</si>
  <si>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</si>
  <si>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</si>
  <si>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</si>
  <si>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</si>
  <si>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</si>
  <si>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</si>
  <si>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</si>
  <si>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</si>
  <si>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</si>
  <si>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</si>
  <si>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</si>
  <si>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</si>
  <si>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</si>
  <si>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</si>
  <si>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</si>
  <si>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</si>
  <si>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</si>
  <si>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</si>
  <si>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</si>
  <si>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</si>
  <si>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</si>
  <si>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</si>
  <si>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</si>
  <si>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</si>
  <si>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</si>
  <si>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</si>
  <si>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</si>
  <si>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</si>
  <si>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</si>
  <si>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</si>
  <si>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</si>
  <si>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</si>
  <si>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</si>
  <si>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</si>
  <si>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</si>
  <si>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</si>
  <si>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</si>
  <si>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</si>
  <si>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</si>
  <si>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</si>
  <si>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</si>
  <si>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</si>
  <si>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</si>
  <si>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</si>
  <si>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</si>
  <si>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</si>
  <si>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</si>
  <si>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</si>
  <si>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</si>
  <si>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</si>
  <si>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</si>
  <si>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</si>
  <si>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</si>
  <si>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</si>
  <si>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</si>
  <si>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</si>
  <si>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</si>
  <si>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</si>
  <si>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</si>
  <si>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</si>
  <si>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</si>
  <si>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</si>
  <si>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</si>
  <si>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</si>
  <si>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</si>
  <si>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</si>
  <si>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</si>
  <si>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</si>
  <si>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</si>
  <si>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</si>
  <si>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</si>
  <si>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</si>
  <si>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</si>
  <si>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</si>
  <si>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</si>
  <si>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</si>
  <si>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</si>
  <si>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</si>
  <si>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</si>
  <si>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</si>
  <si>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</si>
  <si>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</si>
  <si>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</si>
  <si>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</si>
  <si>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</si>
  <si>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</si>
  <si>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</si>
  <si>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</si>
  <si>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</si>
  <si>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</si>
  <si>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</si>
  <si>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</si>
  <si>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</si>
  <si>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</si>
  <si>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</si>
  <si>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</si>
  <si>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</si>
  <si>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</si>
  <si>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</si>
  <si>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</si>
  <si>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</si>
  <si>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</si>
  <si>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</si>
  <si>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</si>
  <si>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</si>
  <si>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</si>
  <si>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</si>
  <si>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</si>
  <si>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</si>
  <si>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</si>
  <si>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</si>
  <si>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</si>
  <si>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</si>
  <si>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</si>
  <si>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</si>
  <si>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</si>
  <si>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</si>
  <si>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</si>
  <si>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</si>
  <si>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</si>
  <si>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</si>
  <si>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</si>
  <si>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</si>
  <si>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</si>
  <si>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</si>
  <si>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</si>
  <si>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</si>
  <si>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</si>
  <si>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</si>
  <si>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</si>
  <si>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</si>
  <si>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</si>
  <si>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</si>
  <si>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</si>
  <si>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</si>
  <si>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</si>
  <si>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</si>
  <si>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</si>
  <si>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</si>
  <si>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</si>
  <si>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</si>
  <si>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</si>
  <si>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</si>
  <si>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</si>
  <si>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</si>
  <si>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</si>
  <si>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</si>
  <si>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</si>
  <si>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</si>
  <si>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</si>
  <si>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</si>
  <si>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</si>
  <si>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</si>
  <si>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</si>
  <si>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</si>
  <si>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</si>
  <si>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</si>
  <si>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</si>
  <si>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</si>
  <si>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</si>
  <si>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</si>
  <si>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</si>
  <si>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</si>
  <si>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</si>
  <si>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</si>
  <si>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</si>
  <si>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</si>
  <si>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</si>
  <si>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</si>
  <si>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</si>
  <si>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</si>
  <si>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</si>
  <si>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</si>
  <si>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</si>
  <si>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</si>
  <si>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</si>
  <si>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</si>
  <si>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</si>
  <si>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</si>
  <si>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</si>
  <si>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</si>
  <si>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</si>
  <si>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</si>
  <si>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</si>
  <si>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</si>
  <si>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</si>
  <si>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</si>
  <si>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</si>
  <si>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</si>
  <si>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</si>
  <si>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</si>
  <si>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</si>
  <si>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</si>
  <si>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</si>
  <si>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</si>
  <si>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</si>
  <si>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</si>
  <si>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</si>
  <si>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</si>
  <si>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</si>
  <si>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</si>
  <si>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</si>
  <si>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</si>
  <si>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</si>
  <si>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</si>
  <si>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</si>
  <si>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</si>
  <si>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</si>
  <si>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</si>
  <si>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</si>
  <si>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</si>
  <si>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</si>
  <si>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</si>
  <si>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</si>
  <si>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</si>
  <si>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</si>
  <si>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</si>
  <si>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</si>
  <si>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</si>
  <si>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</si>
  <si>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</si>
  <si>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</si>
  <si>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</si>
  <si>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</si>
  <si>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</si>
  <si>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</si>
  <si>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</si>
  <si>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</si>
  <si>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</si>
  <si>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</si>
  <si>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</si>
  <si>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</si>
  <si>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</si>
  <si>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</si>
  <si>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</si>
  <si>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</si>
  <si>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</si>
  <si>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</si>
  <si>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</si>
  <si>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</si>
  <si>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</si>
  <si>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</si>
  <si>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</si>
  <si>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</si>
  <si>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</si>
  <si>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</si>
  <si>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</si>
  <si>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</si>
  <si>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</si>
  <si>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</si>
  <si>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</si>
  <si>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</si>
  <si>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</si>
  <si>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</si>
  <si>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</si>
  <si>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</si>
  <si>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</si>
  <si>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</si>
  <si>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</si>
  <si>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</si>
  <si>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</si>
  <si>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</si>
  <si>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</si>
  <si>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</si>
  <si>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</si>
  <si>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</si>
  <si>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</si>
  <si>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</si>
  <si>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</si>
  <si>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</si>
  <si>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</si>
  <si>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</si>
  <si>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</si>
  <si>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</si>
  <si>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</si>
  <si>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</si>
  <si>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</si>
  <si>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</si>
  <si>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</si>
  <si>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</si>
  <si>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</si>
  <si>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</si>
  <si>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</si>
  <si>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</si>
  <si>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</si>
  <si>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</si>
  <si>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</si>
  <si>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</si>
  <si>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</si>
  <si>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</si>
  <si>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</si>
  <si>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</si>
  <si>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</si>
  <si>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</si>
  <si>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</si>
  <si>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</si>
  <si>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</si>
  <si>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</si>
  <si>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</si>
  <si>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</si>
  <si>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</si>
  <si>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</si>
  <si>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</si>
  <si>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</si>
  <si>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</si>
  <si>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</si>
  <si>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</si>
  <si>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</si>
  <si>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</si>
  <si>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</si>
  <si>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</si>
  <si>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</si>
  <si>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</si>
  <si>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</si>
  <si>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</si>
  <si>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</si>
  <si>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</si>
  <si>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</si>
  <si>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</si>
  <si>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</si>
  <si>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</si>
  <si>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</si>
  <si>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</si>
  <si>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</si>
  <si>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</si>
  <si>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</si>
  <si>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</si>
  <si>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</si>
  <si>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</si>
  <si>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</si>
  <si>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</si>
  <si>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</si>
  <si>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</si>
  <si>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</si>
  <si>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</si>
  <si>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</si>
  <si>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</si>
  <si>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</si>
  <si>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</si>
  <si>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</si>
  <si>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</si>
  <si>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</si>
  <si>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</si>
  <si>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</si>
  <si>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</si>
  <si>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</si>
  <si>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</si>
  <si>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</si>
  <si>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</si>
  <si>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</si>
  <si>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</si>
  <si>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</si>
  <si>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</si>
  <si>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</si>
  <si>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</si>
  <si>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</si>
  <si>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</si>
  <si>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</si>
  <si>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</si>
  <si>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</si>
  <si>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</si>
  <si>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</si>
  <si>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</si>
  <si>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</si>
  <si>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</si>
  <si>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</si>
  <si>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</si>
  <si>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</si>
  <si>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</si>
  <si>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</si>
  <si>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</si>
  <si>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</si>
  <si>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</si>
  <si>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</si>
  <si>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</si>
  <si>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</si>
  <si>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</si>
  <si>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</si>
  <si>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</si>
  <si>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</si>
  <si>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</si>
  <si>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</si>
  <si>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</si>
  <si>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</si>
  <si>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</si>
  <si>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</si>
  <si>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</si>
  <si>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</si>
  <si>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</si>
  <si>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</si>
  <si>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</si>
  <si>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</si>
  <si>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</si>
  <si>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</si>
  <si>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</si>
  <si>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</si>
  <si>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</si>
  <si>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</si>
  <si>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</si>
  <si>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</si>
  <si>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</si>
  <si>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</si>
  <si>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</si>
  <si>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</si>
  <si>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</si>
  <si>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</si>
  <si>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</si>
  <si>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</si>
  <si>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</si>
  <si>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</si>
  <si>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</si>
  <si>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</si>
  <si>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</si>
  <si>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</si>
  <si>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</si>
  <si>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</si>
  <si>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</si>
  <si>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</si>
  <si>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</si>
  <si>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</si>
  <si>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</si>
  <si>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</si>
  <si>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</si>
  <si>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</si>
  <si>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</si>
  <si>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</si>
  <si>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</si>
  <si>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</si>
  <si>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</si>
  <si>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</si>
  <si>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</si>
  <si>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</si>
  <si>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</si>
  <si>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</si>
  <si>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</si>
  <si>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</si>
  <si>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</si>
  <si>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</si>
  <si>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</si>
  <si>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</si>
  <si>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</si>
  <si>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</si>
  <si>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</si>
  <si>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</si>
  <si>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</si>
  <si>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</si>
  <si>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</si>
  <si>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</si>
  <si>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</si>
  <si>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</si>
  <si>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</si>
  <si>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</si>
  <si>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</si>
  <si>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</si>
  <si>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</si>
  <si>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</si>
  <si>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</si>
  <si>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</si>
  <si>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</si>
  <si>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</si>
  <si>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</si>
  <si>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</si>
  <si>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</si>
  <si>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</si>
  <si>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</si>
  <si>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</si>
  <si>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</si>
  <si>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</si>
  <si>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</si>
  <si>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</si>
  <si>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</si>
  <si>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</si>
  <si>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</si>
  <si>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</si>
  <si>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</si>
  <si>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</si>
  <si>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</si>
  <si>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</si>
  <si>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</si>
  <si>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</si>
  <si>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</si>
  <si>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</si>
  <si>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</si>
  <si>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</si>
  <si>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</si>
  <si>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</si>
  <si>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</si>
  <si>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</si>
  <si>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</si>
  <si>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</si>
  <si>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</si>
  <si>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</si>
  <si>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</si>
  <si>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</si>
  <si>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</si>
  <si>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</si>
  <si>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</si>
  <si>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</si>
  <si>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</si>
  <si>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</si>
  <si>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</si>
  <si>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</si>
  <si>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</si>
  <si>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</si>
  <si>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</si>
  <si>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</si>
  <si>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</si>
  <si>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</si>
  <si>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</si>
  <si>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</si>
  <si>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</si>
  <si>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</si>
  <si>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</si>
  <si>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</si>
  <si>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</si>
  <si>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</si>
  <si>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</si>
  <si>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</si>
  <si>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</si>
  <si>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</si>
  <si>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</si>
  <si>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</si>
  <si>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</si>
  <si>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</si>
  <si>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</si>
  <si>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</si>
  <si>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</si>
  <si>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</si>
  <si>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</si>
  <si>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</si>
  <si>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</si>
  <si>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</si>
  <si>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</si>
  <si>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</si>
  <si>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</si>
  <si>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</si>
  <si>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</si>
  <si>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</si>
  <si>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</si>
  <si>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</si>
  <si>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</si>
  <si>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</si>
  <si>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</si>
  <si>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</si>
  <si>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</si>
  <si>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</si>
  <si>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</si>
  <si>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</si>
  <si>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</si>
  <si>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</si>
  <si>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</si>
  <si>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</si>
  <si>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</si>
  <si>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</si>
  <si>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</si>
  <si>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</si>
  <si>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</si>
  <si>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</si>
  <si>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</si>
  <si>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</si>
  <si>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</si>
  <si>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</si>
  <si>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</si>
  <si>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</si>
  <si>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</si>
  <si>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</si>
  <si>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</si>
  <si>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</si>
  <si>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</si>
  <si>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</si>
  <si>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</si>
  <si>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</si>
  <si>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</si>
  <si>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</si>
  <si>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</si>
  <si>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</si>
  <si>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</si>
  <si>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</si>
  <si>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</si>
  <si>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</si>
  <si>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</si>
  <si>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</si>
  <si>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</si>
  <si>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</si>
  <si>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</si>
  <si>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</si>
  <si>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</si>
  <si>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</si>
  <si>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</si>
  <si>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</si>
  <si>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</si>
  <si>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</si>
  <si>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</si>
  <si>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</si>
  <si>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</si>
  <si>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</si>
  <si>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</si>
  <si>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</si>
  <si>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</si>
  <si>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</si>
  <si>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</si>
  <si>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</si>
  <si>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</si>
  <si>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</si>
  <si>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</si>
  <si>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</si>
  <si>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</si>
  <si>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</si>
  <si>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</si>
  <si>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</si>
  <si>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</si>
  <si>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</si>
  <si>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</si>
  <si>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</si>
  <si>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</si>
  <si>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</si>
  <si>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</si>
  <si>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</si>
  <si>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</si>
  <si>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</si>
  <si>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</si>
  <si>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</si>
  <si>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</si>
  <si>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</si>
  <si>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</si>
  <si>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</si>
  <si>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</si>
  <si>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</si>
  <si>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</si>
  <si>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</si>
  <si>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</si>
  <si>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</si>
  <si>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</si>
  <si>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</si>
  <si>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</si>
  <si>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</si>
  <si>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</si>
  <si>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</si>
  <si>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</si>
  <si>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</si>
  <si>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</si>
  <si>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</si>
  <si>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</si>
  <si>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</si>
  <si>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</si>
  <si>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</si>
  <si>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</si>
  <si>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</si>
  <si>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</si>
  <si>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</si>
  <si>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</si>
  <si>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</si>
  <si>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</si>
  <si>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</si>
  <si>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</si>
  <si>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</si>
  <si>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</si>
  <si>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</si>
  <si>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</si>
  <si>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</si>
  <si>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</si>
  <si>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</si>
  <si>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</si>
  <si>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</si>
  <si>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</si>
  <si>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</si>
  <si>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</si>
  <si>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</si>
  <si>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</si>
  <si>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</si>
  <si>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</si>
  <si>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</si>
  <si>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</si>
  <si>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</si>
  <si>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</si>
  <si>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</si>
  <si>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</si>
  <si>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</si>
  <si>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</si>
  <si>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</si>
  <si>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</si>
  <si>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</si>
  <si>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</si>
  <si>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</si>
  <si>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</si>
  <si>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</si>
  <si>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</si>
  <si>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</si>
  <si>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</si>
  <si>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</si>
  <si>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</si>
  <si>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</si>
  <si>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</si>
  <si>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</si>
  <si>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</si>
  <si>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</si>
  <si>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</si>
  <si>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</si>
  <si>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</si>
  <si>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</si>
  <si>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</si>
  <si>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</si>
  <si>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</si>
  <si>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</si>
  <si>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</si>
  <si>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</si>
  <si>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</si>
  <si>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</si>
  <si>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</si>
  <si>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</si>
  <si>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</si>
  <si>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</si>
  <si>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</si>
  <si>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</si>
  <si>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</si>
  <si>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</si>
  <si>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</si>
  <si>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</si>
  <si>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</si>
  <si>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</si>
  <si>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</si>
  <si>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</si>
  <si>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</si>
  <si>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</si>
  <si>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</si>
  <si>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</si>
  <si>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</si>
  <si>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</si>
  <si>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</si>
  <si>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</si>
  <si>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</si>
  <si>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</si>
  <si>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</si>
  <si>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</si>
  <si>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</si>
  <si>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</si>
  <si>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</si>
  <si>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</si>
  <si>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</si>
  <si>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</si>
  <si>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</si>
  <si>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</si>
  <si>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</si>
  <si>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</si>
  <si>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</si>
  <si>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</si>
  <si>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</si>
  <si>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</si>
  <si>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</si>
  <si>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</si>
  <si>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</si>
  <si>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</si>
  <si>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</si>
  <si>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</si>
  <si>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</si>
  <si>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</si>
  <si>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</si>
  <si>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</si>
  <si>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</si>
  <si>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</si>
  <si>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</si>
  <si>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</si>
  <si>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</si>
  <si>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</si>
  <si>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</si>
  <si>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</si>
  <si>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</si>
  <si>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</si>
  <si>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</si>
  <si>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</si>
  <si>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</si>
  <si>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</si>
  <si>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</si>
  <si>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</si>
  <si>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</si>
  <si>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</si>
  <si>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</si>
  <si>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</si>
  <si>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</si>
  <si>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</si>
  <si>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</si>
  <si>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</si>
  <si>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</si>
  <si>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</si>
  <si>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</si>
  <si>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</si>
  <si>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</si>
  <si>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</si>
  <si>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</si>
  <si>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</si>
  <si>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</si>
  <si>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</si>
  <si>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</si>
  <si>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</si>
  <si>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</si>
  <si>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</si>
  <si>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</si>
  <si>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</si>
  <si>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</si>
  <si>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</si>
  <si>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</si>
  <si>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</si>
  <si>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</si>
  <si>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</si>
  <si>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</si>
  <si>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</si>
  <si>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</si>
  <si>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</si>
  <si>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</si>
  <si>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</si>
  <si>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</si>
  <si>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</si>
  <si>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</si>
  <si>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</si>
  <si>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</si>
  <si>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</si>
  <si>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</si>
  <si>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</si>
  <si>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</si>
  <si>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</si>
  <si>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</si>
  <si>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</si>
  <si>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</si>
  <si>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</si>
  <si>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</si>
  <si>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</si>
  <si>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</si>
  <si>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</si>
  <si>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</si>
  <si>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</si>
  <si>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</si>
  <si>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</si>
  <si>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</si>
  <si>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</si>
  <si>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</si>
  <si>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</si>
  <si>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</si>
  <si>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</si>
  <si>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</si>
  <si>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</si>
  <si>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</si>
  <si>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</si>
  <si>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</si>
  <si>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</si>
  <si>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</si>
  <si>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</si>
  <si>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</si>
  <si>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</si>
  <si>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</si>
  <si>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</si>
  <si>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</si>
  <si>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</si>
  <si>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</si>
  <si>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</si>
  <si>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</si>
  <si>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</si>
  <si>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</si>
  <si>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</si>
  <si>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</si>
  <si>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</si>
  <si>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</si>
  <si>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</si>
  <si>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</si>
  <si>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</si>
  <si>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</si>
  <si>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</si>
  <si>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</si>
  <si>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</si>
  <si>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</si>
  <si>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</si>
  <si>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</si>
  <si>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</si>
  <si>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</si>
  <si>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</si>
  <si>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</si>
  <si>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</si>
  <si>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</si>
  <si>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</si>
  <si>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</si>
  <si>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</si>
  <si>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</si>
  <si>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</si>
  <si>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</si>
  <si>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</si>
  <si>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</si>
  <si>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</si>
  <si>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</si>
  <si>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</si>
  <si>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</si>
  <si>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</si>
  <si>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</si>
  <si>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</si>
  <si>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</si>
  <si>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</si>
  <si>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</si>
  <si>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</si>
  <si>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</si>
  <si>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</si>
  <si>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</si>
  <si>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</si>
  <si>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</si>
  <si>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</si>
  <si>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</si>
  <si>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</si>
  <si>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</si>
  <si>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</si>
  <si>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</si>
  <si>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</si>
  <si>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</si>
  <si>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</si>
  <si>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</si>
  <si>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</si>
  <si>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</si>
  <si>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</si>
  <si>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</si>
  <si>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</si>
  <si>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</si>
  <si>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</si>
  <si>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</si>
  <si>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</si>
  <si>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</si>
  <si>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</si>
  <si>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</si>
  <si>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</si>
  <si>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</si>
  <si>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</si>
  <si>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</si>
  <si>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</si>
  <si>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</si>
  <si>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</si>
  <si>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</si>
  <si>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</si>
  <si>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</si>
  <si>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</si>
  <si>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</si>
  <si>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</si>
  <si>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</si>
  <si>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</si>
  <si>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</si>
  <si>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</si>
  <si>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</si>
  <si>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</si>
  <si>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</si>
  <si>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</si>
  <si>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</si>
  <si>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</si>
  <si>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</si>
  <si>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</si>
  <si>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</si>
  <si>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</si>
  <si>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</si>
  <si>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</si>
  <si>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</si>
  <si>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</si>
  <si>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</si>
  <si>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</si>
  <si>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</si>
  <si>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</si>
  <si>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</si>
  <si>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</si>
  <si>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</si>
  <si>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</si>
  <si>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</si>
  <si>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</si>
  <si>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</si>
  <si>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</si>
  <si>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</si>
  <si>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</si>
  <si>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</si>
  <si>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</si>
  <si>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</si>
  <si>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</si>
  <si>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</si>
  <si>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</si>
  <si>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</si>
  <si>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</si>
  <si>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</si>
  <si>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</si>
  <si>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</si>
  <si>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</si>
  <si>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</si>
  <si>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</si>
  <si>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</si>
  <si>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</si>
  <si>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</si>
  <si>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</si>
  <si>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</si>
  <si>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</si>
  <si>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</si>
  <si>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</si>
  <si>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</si>
  <si>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</si>
  <si>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</si>
  <si>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</si>
  <si>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</si>
  <si>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</si>
  <si>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</si>
  <si>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</si>
  <si>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</si>
  <si>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</si>
  <si>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</si>
  <si>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</si>
  <si>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</si>
  <si>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</si>
  <si>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</si>
  <si>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</si>
  <si>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</si>
  <si>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</si>
  <si>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</si>
  <si>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</si>
  <si>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</si>
  <si>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</si>
  <si>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</si>
  <si>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</si>
  <si>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</si>
  <si>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</si>
  <si>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</si>
  <si>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</si>
  <si>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</si>
  <si>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</si>
  <si>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</si>
  <si>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</si>
  <si>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</si>
  <si>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</si>
  <si>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</si>
  <si>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</si>
  <si>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</si>
  <si>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</si>
  <si>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</si>
  <si>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</si>
  <si>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</si>
  <si>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</si>
  <si>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</si>
  <si>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</si>
  <si>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</si>
  <si>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</si>
  <si>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</si>
  <si>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</si>
  <si>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</si>
  <si>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</si>
  <si>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</si>
  <si>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</si>
  <si>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</si>
  <si>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</si>
  <si>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</si>
  <si>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</si>
  <si>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</si>
  <si>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</si>
  <si>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</si>
  <si>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</si>
  <si>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</si>
  <si>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</si>
  <si>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</si>
  <si>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</si>
  <si>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</si>
  <si>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</si>
  <si>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</si>
  <si>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</si>
  <si>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</si>
  <si>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</si>
  <si>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</si>
  <si>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</si>
  <si>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</si>
  <si>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</si>
  <si>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</si>
  <si>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</si>
  <si>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</si>
  <si>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</si>
  <si>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</si>
  <si>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</si>
  <si>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</si>
  <si>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</si>
  <si>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</si>
  <si>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</si>
  <si>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</si>
  <si>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</si>
  <si>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</si>
  <si>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</si>
  <si>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</si>
  <si>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</si>
  <si>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</si>
  <si>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</si>
  <si>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</si>
  <si>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</si>
  <si>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</si>
  <si>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</si>
  <si>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</si>
  <si>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</si>
  <si>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</si>
  <si>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</si>
  <si>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</si>
  <si>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</si>
  <si>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</si>
  <si>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</si>
  <si>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</si>
  <si>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</si>
  <si>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</si>
  <si>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</si>
  <si>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</si>
  <si>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</si>
  <si>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</si>
  <si>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</si>
  <si>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</si>
  <si>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</si>
  <si>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</si>
  <si>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</si>
  <si>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</si>
  <si>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</si>
  <si>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</si>
  <si>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</si>
  <si>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</si>
  <si>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</si>
  <si>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</si>
  <si>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</si>
  <si>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</si>
  <si>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</si>
  <si>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</si>
  <si>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</si>
  <si>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</si>
  <si>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</si>
  <si>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</si>
  <si>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</si>
  <si>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</si>
  <si>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</si>
  <si>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</si>
  <si>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</si>
  <si>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</si>
  <si>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</si>
  <si>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</si>
  <si>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</si>
  <si>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</si>
  <si>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</si>
  <si>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</si>
  <si>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</si>
  <si>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</si>
  <si>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</si>
  <si>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</si>
  <si>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</si>
  <si>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</si>
  <si>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</si>
  <si>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</si>
  <si>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</si>
  <si>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</si>
  <si>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</si>
  <si>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</si>
  <si>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</si>
  <si>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</si>
  <si>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</si>
  <si>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</si>
  <si>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</si>
  <si>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</si>
  <si>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</si>
  <si>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</si>
  <si>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</si>
  <si>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</si>
  <si>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</si>
  <si>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</si>
  <si>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</si>
  <si>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</si>
  <si>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</si>
  <si>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</si>
  <si>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</si>
  <si>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</si>
  <si>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</si>
  <si>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</si>
  <si>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</si>
  <si>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</si>
  <si>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</si>
  <si>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</si>
  <si>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</si>
  <si>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</si>
  <si>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</si>
  <si>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</si>
  <si>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</si>
  <si>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</si>
  <si>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</si>
  <si>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</si>
  <si>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</si>
  <si>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</si>
  <si>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</si>
  <si>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</si>
  <si>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</si>
  <si>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</si>
  <si>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</si>
  <si>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</si>
  <si>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</si>
  <si>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</si>
  <si>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</si>
  <si>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</si>
  <si>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</si>
  <si>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</si>
  <si>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</si>
  <si>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</si>
  <si>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</si>
  <si>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</si>
  <si>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</si>
  <si>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</si>
  <si>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</si>
  <si>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</si>
  <si>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</si>
  <si>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</si>
  <si>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</si>
  <si>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</si>
  <si>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</si>
  <si>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</si>
  <si>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</si>
  <si>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</si>
  <si>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</si>
  <si>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</si>
  <si>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</si>
  <si>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</si>
  <si>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</si>
  <si>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</si>
  <si>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</si>
  <si>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</si>
  <si>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</si>
  <si>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</si>
  <si>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</si>
  <si>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</si>
  <si>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</si>
  <si>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</si>
  <si>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</si>
  <si>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</si>
  <si>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</si>
  <si>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</si>
  <si>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</si>
  <si>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</si>
  <si>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</si>
  <si>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</si>
  <si>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</si>
  <si>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</si>
  <si>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</si>
  <si>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</si>
  <si>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</si>
  <si>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</si>
  <si>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</si>
  <si>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</si>
  <si>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</si>
  <si>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</si>
  <si>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</si>
  <si>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</si>
  <si>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</si>
  <si>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</si>
  <si>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</si>
  <si>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</si>
  <si>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</si>
  <si>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</si>
  <si>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</si>
  <si>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</si>
  <si>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</si>
  <si>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</si>
  <si>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</si>
  <si>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</si>
  <si>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</si>
  <si>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</si>
  <si>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</si>
  <si>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</si>
  <si>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</si>
  <si>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</si>
  <si>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</si>
  <si>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</si>
  <si>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</si>
  <si>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</si>
  <si>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</si>
  <si>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</si>
  <si>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</si>
  <si>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</si>
  <si>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</si>
  <si>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</si>
  <si>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</si>
  <si>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</si>
  <si>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</si>
  <si>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</si>
  <si>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</si>
  <si>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</si>
  <si>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</si>
  <si>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</si>
  <si>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</si>
  <si>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</si>
  <si>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</si>
  <si>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</si>
  <si>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</si>
  <si>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</si>
  <si>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</si>
  <si>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</si>
  <si>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</si>
  <si>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</si>
  <si>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</si>
  <si>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</si>
  <si>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</si>
  <si>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</si>
  <si>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</si>
  <si>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</si>
  <si>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</si>
  <si>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</si>
  <si>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</si>
  <si>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</si>
  <si>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</si>
  <si>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</si>
  <si>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</si>
  <si>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</si>
  <si>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</si>
  <si>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</si>
  <si>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</si>
  <si>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</si>
  <si>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</si>
  <si>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</si>
  <si>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</si>
  <si>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</si>
  <si>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</si>
  <si>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</si>
  <si>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</si>
  <si>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</si>
  <si>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</si>
  <si>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</si>
  <si>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</si>
  <si>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</si>
  <si>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</si>
  <si>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</si>
  <si>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</si>
  <si>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</si>
  <si>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</si>
  <si>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</si>
  <si>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</si>
  <si>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</si>
  <si>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</si>
  <si>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</si>
  <si>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</si>
  <si>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</si>
  <si>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</si>
  <si>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</si>
  <si>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</si>
  <si>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</si>
  <si>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</si>
  <si>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</si>
  <si>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</si>
  <si>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</si>
  <si>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</si>
  <si>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</si>
  <si>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</si>
  <si>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</si>
  <si>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</si>
  <si>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</si>
  <si>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</si>
  <si>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</si>
  <si>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</si>
  <si>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</si>
  <si>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</si>
  <si>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</si>
  <si>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</si>
  <si>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</si>
  <si>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</si>
  <si>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</si>
  <si>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</si>
  <si>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</si>
  <si>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</si>
  <si>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</si>
  <si>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</si>
  <si>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</si>
  <si>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</si>
  <si>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</si>
  <si>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</si>
  <si>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</si>
  <si>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</si>
  <si>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</si>
  <si>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</si>
  <si>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</si>
  <si>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</si>
  <si>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</si>
  <si>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</si>
  <si>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</si>
  <si>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</si>
  <si>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</si>
  <si>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</si>
  <si>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</si>
  <si>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</si>
  <si>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</si>
  <si>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</si>
  <si>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</si>
  <si>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</si>
  <si>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</si>
  <si>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</si>
  <si>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</si>
  <si>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</si>
  <si>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</si>
  <si>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</si>
  <si>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</si>
  <si>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</si>
  <si>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</si>
  <si>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</si>
  <si>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</si>
  <si>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</si>
  <si>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</si>
  <si>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</si>
  <si>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</si>
  <si>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</si>
  <si>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</si>
  <si>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</si>
  <si>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</si>
  <si>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</si>
  <si>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</si>
  <si>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</si>
  <si>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</si>
  <si>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</si>
  <si>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</si>
  <si>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</si>
  <si>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</si>
  <si>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</si>
  <si>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</si>
  <si>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</si>
  <si>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</si>
  <si>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</si>
  <si>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</si>
  <si>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</si>
  <si>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</si>
  <si>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</si>
  <si>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</si>
  <si>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</si>
  <si>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</si>
  <si>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</si>
  <si>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</si>
  <si>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</si>
  <si>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</si>
  <si>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</si>
  <si>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</si>
  <si>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</si>
  <si>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</si>
  <si>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</si>
  <si>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</si>
  <si>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</si>
  <si>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</si>
  <si>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</si>
  <si>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</si>
  <si>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</si>
  <si>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</si>
  <si>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</si>
  <si>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</si>
  <si>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</si>
  <si>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</si>
  <si>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</si>
  <si>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</si>
  <si>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</si>
  <si>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</si>
  <si>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</si>
  <si>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</si>
  <si>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</si>
  <si>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</si>
  <si>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</si>
  <si>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</si>
  <si>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</si>
  <si>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</si>
  <si>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</si>
  <si>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</si>
  <si>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</si>
  <si>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</si>
  <si>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</si>
  <si>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</si>
  <si>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</si>
  <si>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</si>
  <si>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</si>
  <si>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</si>
  <si>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</si>
  <si>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</si>
  <si>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</si>
  <si>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</si>
  <si>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</si>
  <si>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</si>
  <si>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</si>
  <si>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</si>
  <si>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</si>
  <si>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</si>
  <si>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</si>
  <si>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</si>
  <si>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</si>
  <si>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</si>
  <si>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</si>
  <si>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</si>
  <si>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</si>
  <si>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</si>
  <si>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</si>
  <si>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</si>
  <si>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</si>
  <si>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</si>
  <si>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</si>
  <si>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</si>
  <si>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</si>
  <si>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</si>
  <si>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</si>
  <si>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</si>
  <si>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</si>
  <si>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</si>
  <si>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</si>
  <si>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</si>
  <si>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</si>
  <si>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</si>
  <si>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</si>
  <si>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</si>
  <si>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</si>
  <si>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</si>
  <si>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</si>
  <si>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</si>
  <si>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</si>
  <si>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</si>
  <si>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</si>
  <si>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</si>
  <si>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</si>
  <si>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</si>
  <si>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</si>
  <si>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</si>
  <si>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</si>
  <si>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</si>
  <si>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</si>
  <si>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</si>
  <si>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</si>
  <si>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</si>
  <si>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</si>
  <si>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</si>
  <si>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</si>
  <si>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</si>
  <si>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</si>
  <si>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</si>
  <si>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</si>
  <si>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</si>
  <si>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</si>
  <si>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</si>
  <si>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</si>
  <si>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</si>
  <si>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</si>
  <si>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</si>
  <si>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</si>
  <si>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</si>
  <si>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</si>
  <si>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</si>
  <si>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</si>
  <si>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</si>
  <si>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</si>
  <si>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</si>
  <si>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</si>
  <si>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</si>
  <si>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</si>
  <si>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</si>
  <si>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</si>
  <si>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</si>
  <si>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</si>
  <si>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</si>
  <si>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</si>
  <si>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</si>
  <si>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</si>
  <si>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</si>
  <si>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</si>
  <si>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</si>
  <si>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</si>
  <si>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</si>
  <si>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</si>
  <si>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</si>
  <si>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</si>
  <si>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</si>
  <si>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</si>
  <si>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</si>
  <si>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</si>
  <si>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</si>
  <si>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</si>
  <si>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</si>
  <si>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</si>
  <si>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</si>
  <si>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</si>
  <si>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</si>
  <si>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</si>
  <si>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</si>
  <si>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</si>
  <si>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</si>
  <si>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</si>
  <si>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</si>
  <si>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</si>
  <si>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</si>
  <si>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</si>
  <si>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</si>
  <si>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</si>
  <si>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</si>
  <si>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</si>
  <si>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</si>
  <si>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</si>
  <si>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</si>
  <si>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</si>
  <si>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</si>
  <si>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</si>
  <si>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</si>
  <si>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</si>
  <si>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</si>
  <si>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</si>
  <si>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</si>
  <si>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</si>
  <si>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</si>
  <si>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</si>
  <si>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</si>
  <si>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</si>
  <si>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</si>
  <si>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</si>
  <si>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</si>
  <si>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</si>
  <si>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</si>
  <si>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</si>
  <si>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</si>
  <si>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</si>
  <si>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</si>
  <si>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</si>
  <si>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</si>
  <si>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</si>
  <si>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</si>
  <si>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</si>
  <si>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</si>
  <si>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</si>
  <si>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</si>
  <si>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</si>
  <si>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</si>
  <si>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</si>
  <si>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</si>
  <si>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</si>
  <si>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</si>
  <si>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</si>
  <si>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</si>
  <si>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</si>
  <si>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</si>
  <si>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</si>
  <si>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</si>
  <si>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</si>
  <si>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</si>
  <si>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</si>
  <si>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</si>
  <si>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</si>
  <si>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</si>
  <si>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</si>
  <si>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</si>
  <si>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</si>
  <si>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</si>
  <si>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</si>
  <si>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</si>
  <si>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</si>
  <si>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</si>
  <si>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</si>
  <si>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</si>
  <si>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</si>
  <si>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</si>
  <si>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</si>
  <si>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</si>
  <si>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</si>
  <si>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</si>
  <si>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</si>
  <si>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</si>
  <si>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</si>
  <si>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</si>
  <si>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</si>
  <si>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</si>
  <si>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</si>
  <si>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</si>
  <si>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</si>
  <si>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</si>
  <si>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</si>
  <si>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</si>
  <si>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</si>
  <si>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</si>
  <si>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</si>
  <si>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</si>
  <si>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</si>
  <si>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</si>
  <si>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</si>
  <si>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</si>
  <si>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</si>
  <si>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</si>
  <si>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</si>
  <si>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</si>
  <si>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</si>
  <si>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</si>
  <si>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</si>
  <si>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</si>
  <si>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</si>
  <si>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</si>
  <si>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</si>
  <si>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</si>
  <si>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</si>
  <si>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</si>
  <si>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</si>
  <si>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</si>
  <si>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</si>
  <si>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</si>
  <si>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</si>
  <si>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</si>
  <si>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</si>
  <si>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</si>
  <si>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</si>
  <si>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</si>
  <si>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</si>
  <si>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</si>
  <si>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</si>
  <si>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</si>
  <si>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</si>
  <si>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</si>
  <si>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</si>
  <si>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</si>
  <si>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</si>
  <si>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</si>
  <si>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</si>
  <si>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</si>
  <si>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</si>
  <si>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</si>
  <si>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</si>
  <si>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</si>
  <si>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</si>
  <si>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</si>
  <si>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</si>
  <si>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</si>
  <si>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</si>
  <si>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</si>
  <si>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</si>
  <si>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</si>
  <si>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</si>
  <si>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</si>
  <si>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</si>
  <si>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</si>
  <si>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</si>
  <si>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</si>
  <si>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</si>
  <si>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</si>
  <si>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</si>
  <si>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</si>
  <si>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</si>
  <si>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</si>
  <si>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</si>
  <si>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</si>
  <si>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</si>
  <si>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</si>
  <si>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</si>
  <si>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</si>
  <si>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</si>
  <si>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</si>
  <si>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</si>
  <si>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</si>
  <si>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</si>
  <si>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</si>
  <si>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</si>
  <si>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</si>
  <si>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</si>
  <si>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</si>
  <si>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</si>
  <si>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</si>
  <si>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</si>
  <si>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</si>
  <si>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</si>
  <si>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</si>
  <si>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</si>
  <si>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</si>
  <si>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</si>
  <si>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</si>
  <si>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</si>
  <si>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</si>
  <si>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</si>
  <si>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</si>
  <si>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</si>
  <si>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</si>
  <si>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</si>
  <si>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</si>
  <si>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</si>
  <si>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</si>
  <si>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</si>
  <si>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</si>
  <si>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</si>
  <si>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</si>
  <si>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</si>
  <si>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</si>
  <si>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</si>
  <si>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</si>
  <si>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</si>
  <si>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</si>
  <si>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</si>
  <si>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</si>
  <si>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</si>
  <si>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</si>
  <si>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</si>
  <si>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</si>
  <si>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</si>
  <si>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</si>
  <si>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</si>
  <si>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</si>
  <si>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</si>
  <si>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</si>
  <si>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</si>
  <si>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</si>
  <si>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</si>
  <si>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</si>
  <si>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</si>
  <si>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</si>
  <si>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</si>
  <si>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</si>
  <si>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</si>
  <si>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</si>
  <si>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</si>
  <si>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</si>
  <si>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</si>
  <si>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</si>
  <si>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</si>
  <si>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</si>
  <si>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</si>
  <si>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</si>
  <si>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</si>
  <si>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</si>
  <si>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</si>
  <si>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</si>
  <si>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</si>
  <si>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</si>
  <si>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</si>
  <si>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</si>
  <si>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</si>
  <si>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</si>
  <si>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</si>
  <si>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</si>
  <si>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</si>
  <si>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</si>
  <si>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</si>
  <si>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</si>
  <si>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</si>
  <si>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</si>
  <si>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</si>
  <si>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</si>
  <si>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</si>
  <si>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</si>
  <si>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</si>
  <si>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</si>
  <si>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</si>
  <si>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</si>
  <si>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</si>
  <si>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</si>
  <si>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</si>
  <si>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</si>
  <si>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</si>
  <si>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</si>
  <si>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</si>
  <si>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</si>
  <si>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</si>
  <si>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</si>
  <si>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</si>
  <si>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</si>
  <si>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</si>
  <si>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</si>
  <si>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</si>
  <si>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</si>
  <si>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</si>
  <si>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</si>
  <si>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</si>
  <si>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</si>
  <si>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</si>
  <si>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</si>
  <si>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</si>
  <si>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</si>
  <si>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</si>
  <si>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</si>
  <si>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</si>
  <si>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</si>
  <si>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</si>
  <si>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</si>
  <si>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</si>
  <si>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</si>
  <si>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</si>
  <si>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</si>
  <si>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</si>
  <si>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</si>
  <si>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</si>
  <si>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</si>
  <si>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</si>
  <si>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</si>
  <si>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</si>
  <si>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</si>
  <si>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</si>
  <si>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</si>
  <si>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</si>
  <si>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</si>
  <si>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</si>
  <si>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</si>
  <si>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</si>
  <si>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</si>
  <si>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</si>
  <si>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</si>
  <si>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</si>
  <si>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</si>
  <si>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</si>
  <si>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</si>
  <si>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</si>
  <si>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</si>
  <si>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</si>
  <si>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</si>
  <si>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</si>
  <si>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</si>
  <si>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</si>
  <si>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</si>
  <si>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</si>
  <si>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</si>
  <si>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</si>
  <si>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</si>
  <si>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</si>
  <si>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</si>
  <si>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</si>
  <si>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</si>
  <si>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</si>
  <si>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</si>
  <si>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</si>
  <si>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</si>
  <si>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</si>
  <si>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</si>
  <si>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</si>
  <si>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</si>
  <si>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</si>
  <si>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</si>
  <si>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</si>
  <si>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</si>
  <si>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</si>
  <si>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</si>
  <si>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</si>
  <si>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</si>
  <si>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</si>
  <si>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</si>
  <si>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</si>
  <si>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</si>
  <si>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</si>
  <si>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</si>
  <si>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</si>
  <si>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</si>
  <si>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</si>
  <si>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</si>
  <si>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</si>
  <si>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</si>
  <si>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</si>
  <si>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</si>
  <si>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</si>
  <si>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</si>
  <si>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</si>
  <si>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</si>
  <si>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</si>
  <si>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</si>
  <si>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</si>
  <si>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</si>
  <si>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</si>
  <si>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</si>
  <si>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</si>
  <si>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</si>
  <si>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</si>
  <si>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</si>
  <si>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</si>
  <si>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</si>
  <si>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</si>
  <si>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</si>
  <si>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</si>
  <si>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</si>
  <si>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</si>
  <si>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</si>
  <si>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</si>
  <si>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</si>
  <si>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</si>
  <si>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</si>
  <si>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</si>
  <si>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</si>
  <si>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</si>
  <si>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</si>
  <si>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</si>
  <si>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</si>
  <si>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</si>
  <si>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</si>
  <si>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</si>
  <si>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</si>
  <si>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</si>
  <si>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</si>
  <si>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</si>
  <si>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</si>
  <si>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</si>
  <si>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</si>
  <si>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</si>
  <si>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</si>
  <si>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</si>
  <si>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</si>
  <si>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</si>
  <si>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</si>
  <si>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</si>
  <si>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</si>
  <si>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</si>
  <si>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</si>
  <si>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</si>
  <si>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</si>
  <si>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</si>
  <si>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</si>
  <si>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</si>
  <si>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</si>
  <si>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</si>
  <si>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</si>
  <si>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</si>
  <si>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</si>
  <si>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</si>
  <si>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</si>
  <si>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</si>
  <si>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</si>
  <si>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</si>
  <si>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</si>
  <si>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</si>
  <si>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</si>
  <si>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</si>
  <si>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</si>
  <si>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</si>
  <si>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</si>
  <si>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</si>
  <si>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</si>
  <si>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</si>
  <si>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</si>
  <si>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</si>
  <si>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</si>
  <si>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</si>
  <si>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</si>
  <si>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</si>
  <si>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</si>
  <si>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</si>
  <si>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</si>
  <si>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</si>
  <si>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</si>
  <si>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</si>
  <si>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</si>
  <si>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</si>
  <si>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</si>
  <si>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</si>
  <si>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</si>
  <si>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</si>
  <si>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</si>
  <si>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</si>
  <si>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</si>
  <si>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</si>
  <si>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</si>
  <si>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</si>
  <si>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</si>
  <si>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</si>
  <si>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</si>
  <si>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</si>
  <si>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</si>
  <si>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</si>
  <si>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</si>
  <si>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</si>
  <si>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</si>
  <si>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</si>
  <si>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</si>
  <si>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</si>
  <si>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</si>
  <si>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</si>
  <si>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</si>
  <si>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</si>
  <si>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</si>
  <si>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</si>
  <si>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</si>
  <si>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</si>
  <si>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</si>
  <si>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</si>
  <si>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</si>
  <si>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</si>
  <si>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</si>
  <si>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</si>
  <si>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</si>
  <si>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</si>
  <si>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</si>
  <si>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</si>
  <si>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</si>
  <si>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</si>
  <si>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</si>
  <si>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</si>
  <si>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</si>
  <si>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</si>
  <si>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</si>
  <si>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</si>
  <si>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</si>
  <si>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</si>
  <si>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</si>
  <si>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</si>
  <si>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</si>
  <si>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</si>
  <si>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</si>
  <si>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</si>
  <si>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</si>
  <si>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</si>
  <si>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</si>
  <si>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</si>
  <si>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</si>
  <si>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</si>
  <si>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</si>
  <si>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</si>
  <si>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</si>
  <si>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</si>
  <si>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</si>
  <si>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</si>
  <si>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</si>
  <si>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</si>
  <si>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</si>
  <si>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</si>
  <si>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</si>
  <si>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</si>
  <si>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</si>
  <si>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</si>
  <si>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</si>
  <si>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</si>
  <si>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</si>
  <si>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</si>
  <si>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</si>
  <si>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</si>
  <si>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</si>
  <si>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</si>
  <si>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</si>
  <si>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</si>
  <si>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</si>
  <si>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</si>
  <si>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</si>
  <si>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</si>
  <si>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</si>
  <si>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</si>
  <si>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</si>
  <si>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</si>
  <si>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</si>
  <si>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</si>
  <si>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</si>
  <si>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</si>
  <si>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</si>
  <si>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</si>
  <si>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</si>
  <si>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</si>
  <si>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</si>
  <si>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</si>
  <si>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</si>
  <si>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</si>
  <si>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</si>
  <si>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</si>
  <si>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</si>
  <si>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</si>
  <si>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</si>
  <si>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</si>
  <si>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</si>
  <si>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</si>
  <si>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</si>
  <si>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</si>
  <si>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</si>
  <si>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</si>
  <si>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</si>
  <si>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</si>
  <si>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</si>
  <si>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</si>
  <si>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</si>
  <si>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</si>
  <si>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</si>
  <si>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</si>
  <si>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</si>
  <si>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</si>
  <si>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</si>
  <si>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</si>
  <si>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</si>
  <si>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</si>
  <si>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</si>
  <si>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</si>
  <si>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</si>
  <si>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</si>
  <si>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</si>
  <si>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</si>
  <si>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</si>
  <si>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</si>
  <si>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</si>
  <si>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</si>
  <si>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</si>
  <si>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</si>
  <si>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</si>
  <si>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</si>
  <si>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</si>
  <si>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</si>
  <si>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</si>
  <si>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</si>
  <si>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</si>
  <si>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</si>
  <si>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</si>
  <si>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</si>
  <si>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</si>
  <si>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</si>
  <si>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</si>
  <si>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</si>
  <si>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</si>
  <si>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</si>
  <si>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</si>
  <si>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</si>
  <si>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</si>
  <si>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</si>
  <si>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</si>
  <si>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</si>
  <si>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</si>
  <si>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</si>
  <si>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</si>
  <si>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</si>
  <si>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</si>
  <si>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</si>
  <si>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</si>
  <si>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</si>
  <si>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</si>
  <si>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</si>
  <si>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</si>
  <si>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</si>
  <si>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</si>
  <si>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</si>
  <si>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</si>
  <si>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</si>
  <si>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</si>
  <si>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</si>
  <si>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</si>
  <si>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</si>
  <si>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</si>
  <si>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</si>
  <si>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</si>
  <si>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</si>
  <si>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</si>
  <si>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</si>
  <si>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</si>
  <si>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</si>
  <si>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</si>
  <si>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</si>
  <si>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</si>
  <si>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</si>
  <si>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</si>
  <si>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</si>
  <si>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</si>
  <si>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</si>
  <si>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</si>
  <si>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</si>
  <si>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</si>
  <si>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</si>
  <si>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</si>
  <si>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</si>
  <si>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</si>
  <si>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</si>
  <si>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</si>
  <si>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</si>
  <si>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</si>
  <si>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</si>
  <si>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</si>
  <si>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</si>
  <si>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</si>
  <si>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</si>
  <si>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</si>
  <si>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</si>
  <si>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</si>
  <si>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</si>
  <si>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</si>
  <si>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</si>
  <si>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</si>
  <si>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</si>
  <si>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</si>
  <si>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</si>
  <si>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</si>
  <si>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</si>
  <si>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</si>
  <si>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</si>
  <si>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</si>
  <si>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</si>
  <si>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</si>
  <si>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</si>
  <si>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</si>
  <si>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</si>
  <si>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</si>
  <si>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</si>
  <si>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</si>
  <si>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</si>
  <si>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</si>
  <si>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</si>
  <si>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</si>
  <si>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</si>
  <si>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</si>
  <si>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</si>
  <si>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</si>
  <si>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</si>
  <si>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</si>
  <si>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</si>
  <si>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</si>
  <si>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</si>
  <si>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</si>
  <si>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</si>
  <si>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</si>
  <si>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</si>
  <si>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</si>
  <si>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</si>
  <si>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</si>
  <si>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</si>
  <si>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</si>
  <si>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</si>
  <si>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</si>
  <si>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</si>
  <si>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</si>
  <si>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</si>
  <si>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</si>
  <si>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</si>
  <si>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</si>
  <si>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</si>
  <si>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</si>
  <si>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</si>
  <si>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</si>
  <si>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</si>
  <si>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</si>
  <si>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</si>
  <si>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</si>
  <si>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</si>
  <si>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</si>
  <si>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</si>
  <si>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</si>
  <si>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</si>
  <si>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</si>
  <si>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</si>
  <si>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</si>
  <si>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</si>
  <si>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</si>
  <si>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</si>
  <si>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</si>
  <si>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</si>
  <si>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</si>
  <si>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</si>
  <si>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</si>
  <si>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</si>
  <si>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</si>
  <si>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</si>
  <si>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</si>
  <si>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</si>
  <si>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</si>
  <si>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</si>
  <si>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</si>
  <si>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</si>
  <si>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</si>
  <si>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</si>
  <si>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</si>
  <si>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</si>
  <si>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</si>
  <si>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</si>
  <si>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</si>
  <si>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</si>
  <si>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</si>
  <si>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</si>
  <si>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</si>
  <si>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</si>
  <si>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</si>
  <si>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</si>
  <si>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</si>
  <si>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</si>
  <si>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</si>
  <si>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</si>
  <si>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</si>
  <si>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</si>
  <si>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</si>
  <si>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</si>
  <si>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</si>
  <si>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</si>
  <si>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</si>
  <si>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</si>
  <si>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</si>
  <si>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</si>
  <si>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</si>
  <si>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</si>
  <si>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</si>
  <si>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</si>
  <si>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</si>
  <si>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</si>
  <si>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</si>
  <si>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</si>
  <si>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</si>
  <si>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</si>
  <si>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</si>
  <si>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</si>
  <si>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</si>
  <si>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</si>
  <si>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</si>
  <si>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</si>
  <si>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</si>
  <si>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</si>
  <si>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</si>
  <si>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</si>
  <si>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</si>
  <si>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</si>
  <si>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</si>
  <si>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</si>
  <si>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</si>
  <si>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</si>
  <si>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</si>
  <si>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</si>
  <si>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</si>
  <si>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</si>
  <si>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</si>
  <si>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</si>
  <si>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</si>
  <si>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</si>
  <si>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</si>
  <si>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</si>
  <si>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</si>
  <si>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</si>
  <si>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</si>
  <si>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</si>
  <si>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</si>
  <si>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</si>
  <si>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</si>
  <si>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</si>
  <si>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</si>
  <si>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</si>
  <si>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</si>
  <si>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</si>
  <si>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</si>
  <si>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</si>
  <si>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</si>
  <si>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</si>
  <si>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</si>
  <si>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</si>
  <si>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</si>
  <si>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</si>
  <si>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</si>
  <si>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</si>
  <si>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</si>
  <si>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</si>
  <si>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</si>
  <si>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</si>
  <si>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</si>
  <si>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</si>
  <si>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</si>
  <si>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</si>
  <si>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</si>
  <si>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</si>
  <si>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</si>
  <si>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</si>
  <si>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</si>
  <si>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</si>
  <si>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</si>
  <si>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</si>
  <si>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</si>
  <si>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</si>
  <si>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</si>
  <si>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</si>
  <si>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</si>
  <si>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</si>
  <si>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</si>
  <si>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</si>
  <si>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</si>
  <si>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</si>
  <si>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</si>
  <si>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</si>
  <si>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</si>
  <si>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</si>
  <si>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</si>
  <si>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</si>
  <si>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</si>
  <si>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</si>
  <si>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</si>
  <si>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</si>
  <si>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</si>
  <si>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</si>
  <si>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</si>
  <si>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</si>
  <si>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</si>
  <si>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</si>
  <si>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</si>
  <si>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</si>
  <si>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</si>
  <si>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</si>
  <si>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</si>
  <si>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</si>
  <si>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</si>
  <si>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</si>
  <si>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</si>
  <si>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</si>
  <si>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</si>
  <si>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</si>
  <si>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</si>
  <si>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</si>
  <si>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</si>
  <si>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</si>
  <si>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</si>
  <si>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</si>
  <si>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</si>
  <si>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</si>
  <si>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</si>
  <si>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</si>
  <si>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</si>
  <si>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</si>
  <si>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</si>
  <si>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</si>
  <si>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</si>
  <si>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</si>
  <si>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</si>
  <si>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</si>
  <si>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</si>
  <si>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</si>
  <si>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</si>
  <si>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</si>
  <si>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</si>
  <si>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</si>
  <si>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</si>
  <si>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</si>
  <si>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</si>
  <si>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</si>
  <si>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</si>
  <si>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</si>
  <si>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</si>
  <si>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</si>
  <si>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</si>
  <si>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</si>
  <si>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</si>
  <si>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</si>
  <si>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</si>
  <si>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</si>
  <si>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</si>
  <si>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</si>
  <si>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</si>
  <si>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</si>
  <si>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</si>
  <si>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</si>
  <si>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</si>
  <si>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</si>
  <si>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</si>
  <si>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</si>
  <si>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</si>
  <si>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</si>
  <si>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</si>
  <si>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</si>
  <si>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</si>
  <si>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</si>
  <si>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</si>
  <si>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</si>
  <si>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</si>
  <si>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</si>
  <si>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</si>
  <si>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</si>
  <si>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</si>
  <si>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</si>
  <si>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</si>
  <si>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</si>
  <si>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</si>
  <si>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</si>
  <si>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</si>
  <si>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</si>
  <si>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</si>
  <si>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</si>
  <si>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</si>
  <si>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</si>
  <si>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</si>
  <si>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</si>
  <si>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</si>
  <si>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</si>
  <si>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</si>
  <si>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</si>
  <si>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</si>
  <si>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</si>
  <si>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</si>
  <si>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</si>
  <si>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</si>
  <si>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</si>
  <si>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</si>
  <si>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</si>
  <si>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</si>
  <si>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</si>
  <si>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</si>
  <si>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</si>
  <si>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</si>
  <si>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</si>
  <si>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</si>
  <si>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</si>
  <si>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</si>
  <si>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</si>
  <si>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</si>
  <si>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</si>
  <si>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</si>
  <si>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</si>
  <si>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</si>
  <si>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</si>
  <si>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</si>
  <si>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</si>
  <si>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</si>
  <si>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</si>
  <si>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</si>
  <si>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</si>
  <si>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</si>
  <si>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</si>
  <si>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</si>
  <si>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</si>
  <si>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</si>
  <si>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</si>
  <si>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</si>
  <si>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</si>
  <si>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</si>
  <si>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</si>
  <si>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</si>
  <si>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</si>
  <si>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</si>
  <si>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</si>
  <si>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</si>
  <si>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</si>
  <si>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</si>
  <si>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</si>
  <si>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</si>
  <si>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</si>
  <si>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</si>
  <si>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</si>
  <si>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</si>
  <si>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</si>
  <si>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</si>
  <si>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</si>
  <si>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</si>
  <si>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</si>
  <si>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</si>
  <si>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</si>
  <si>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</si>
  <si>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</si>
  <si>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</si>
  <si>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</si>
  <si>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</si>
  <si>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</si>
  <si>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</si>
  <si>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</si>
  <si>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</si>
  <si>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</si>
  <si>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</si>
  <si>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</si>
  <si>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</si>
  <si>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</si>
  <si>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</si>
  <si>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</si>
  <si>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</si>
  <si>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</si>
  <si>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</si>
  <si>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</si>
  <si>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</si>
  <si>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</si>
  <si>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</si>
  <si>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</si>
  <si>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</si>
  <si>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</si>
  <si>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</si>
  <si>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</si>
  <si>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</si>
  <si>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</si>
  <si>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</si>
  <si>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</si>
  <si>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</si>
  <si>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</si>
  <si>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</si>
  <si>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</si>
  <si>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</si>
  <si>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</si>
  <si>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</si>
  <si>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</si>
  <si>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</si>
  <si>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</si>
  <si>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</si>
  <si>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</si>
  <si>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</si>
  <si>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</si>
  <si>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</si>
  <si>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</si>
  <si>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</si>
  <si>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</si>
  <si>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</si>
  <si>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</si>
  <si>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</si>
  <si>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</si>
  <si>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</si>
  <si>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</si>
  <si>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</si>
  <si>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</si>
  <si>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</si>
  <si>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</si>
  <si>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</si>
  <si>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</si>
  <si>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</si>
  <si>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</si>
  <si>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</si>
  <si>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</si>
  <si>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</si>
  <si>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</si>
  <si>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</si>
  <si>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</si>
  <si>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</si>
  <si>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</si>
  <si>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</si>
  <si>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</si>
  <si>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</si>
  <si>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</si>
  <si>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</si>
  <si>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</si>
  <si>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</si>
  <si>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</si>
  <si>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</si>
  <si>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</si>
  <si>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</si>
  <si>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</si>
  <si>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</si>
  <si>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</si>
  <si>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</si>
  <si>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</si>
  <si>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</si>
  <si>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</si>
  <si>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</si>
  <si>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</si>
  <si>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</si>
  <si>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</si>
  <si>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</si>
  <si>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</si>
  <si>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</si>
  <si>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</si>
  <si>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</si>
  <si>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</si>
  <si>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</si>
  <si>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</si>
  <si>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</si>
  <si>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</si>
  <si>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</si>
  <si>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</si>
  <si>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</si>
  <si>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</si>
  <si>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</si>
  <si>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</si>
  <si>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</si>
  <si>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</si>
  <si>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</si>
  <si>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</si>
  <si>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</si>
  <si>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</si>
  <si>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</si>
  <si>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</si>
  <si>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</si>
  <si>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</si>
  <si>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</si>
  <si>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</si>
  <si>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</si>
  <si>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</si>
  <si>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</si>
  <si>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</si>
  <si>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</si>
  <si>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</si>
  <si>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</si>
  <si>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</si>
  <si>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</si>
  <si>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</si>
  <si>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</si>
  <si>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</si>
  <si>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</si>
  <si>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</si>
  <si>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</si>
  <si>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</si>
  <si>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</si>
  <si>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</si>
  <si>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</si>
  <si>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</si>
  <si>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</si>
  <si>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</si>
  <si>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</si>
  <si>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</si>
  <si>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</si>
  <si>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</si>
  <si>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</si>
  <si>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</si>
  <si>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</si>
  <si>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</si>
  <si>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</si>
  <si>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</si>
  <si>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</si>
  <si>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</si>
  <si>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</si>
  <si>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</si>
  <si>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</si>
  <si>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</si>
  <si>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</si>
  <si>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</si>
  <si>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</si>
  <si>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</si>
  <si>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</si>
  <si>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</si>
  <si>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</si>
  <si>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</si>
  <si>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</si>
  <si>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</si>
  <si>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</si>
  <si>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</si>
  <si>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</si>
  <si>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</si>
  <si>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</si>
  <si>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</si>
  <si>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</si>
  <si>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</si>
  <si>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</si>
  <si>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</si>
  <si>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</si>
  <si>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</si>
  <si>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</si>
  <si>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</si>
  <si>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</si>
  <si>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</si>
  <si>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</si>
  <si>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</si>
  <si>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</si>
  <si>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</si>
  <si>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</si>
  <si>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</si>
  <si>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</si>
  <si>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</si>
  <si>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</si>
  <si>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</si>
  <si>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</si>
  <si>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</si>
  <si>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</si>
  <si>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</si>
  <si>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</si>
  <si>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</si>
  <si>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</si>
  <si>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</si>
  <si>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</si>
  <si>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</si>
  <si>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</si>
  <si>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</si>
  <si>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</si>
  <si>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</si>
  <si>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</si>
  <si>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</si>
  <si>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</si>
  <si>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</si>
  <si>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</si>
  <si>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</si>
  <si>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</si>
  <si>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</si>
  <si>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</si>
  <si>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</si>
  <si>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</si>
  <si>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</si>
  <si>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</si>
  <si>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</si>
  <si>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</si>
  <si>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</si>
  <si>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</si>
  <si>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</si>
  <si>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</si>
  <si>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</si>
  <si>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</si>
  <si>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</si>
  <si>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</si>
  <si>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</si>
  <si>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</si>
  <si>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</si>
  <si>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</si>
  <si>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</si>
  <si>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</si>
  <si>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</si>
  <si>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</si>
  <si>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</si>
  <si>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</si>
  <si>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</si>
  <si>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</si>
  <si>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</si>
  <si>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</si>
  <si>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</si>
  <si>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</si>
  <si>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</si>
  <si>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</si>
  <si>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</si>
  <si>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</si>
  <si>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</si>
  <si>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</si>
  <si>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</si>
  <si>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</si>
  <si>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</si>
  <si>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</si>
  <si>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</si>
  <si>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</si>
  <si>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</si>
  <si>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</si>
  <si>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</si>
  <si>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</si>
  <si>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</si>
  <si>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</si>
  <si>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</si>
  <si>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</si>
  <si>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</si>
  <si>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</si>
  <si>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</si>
  <si>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</si>
  <si>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</si>
  <si>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</si>
  <si>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</si>
  <si>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</si>
  <si>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</si>
  <si>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</si>
  <si>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</si>
  <si>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</si>
  <si>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</si>
  <si>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</si>
  <si>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</si>
  <si>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</si>
  <si>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</si>
  <si>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</si>
  <si>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</si>
  <si>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</si>
  <si>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</si>
  <si>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</si>
  <si>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</si>
  <si>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</si>
  <si>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</si>
  <si>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</si>
  <si>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</si>
  <si>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</si>
  <si>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</si>
  <si>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</si>
  <si>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</si>
  <si>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</si>
  <si>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</si>
  <si>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</si>
  <si>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</si>
  <si>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</si>
  <si>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</si>
  <si>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</si>
  <si>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</si>
  <si>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</si>
  <si>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</si>
  <si>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</si>
  <si>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</si>
  <si>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</si>
  <si>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</si>
  <si>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</si>
  <si>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</si>
  <si>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</si>
  <si>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</si>
  <si>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</si>
  <si>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</si>
  <si>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</si>
  <si>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</si>
  <si>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</si>
  <si>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</si>
  <si>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</si>
  <si>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</si>
  <si>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</si>
  <si>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</si>
  <si>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</si>
  <si>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</si>
  <si>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</si>
  <si>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</si>
  <si>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</si>
  <si>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</si>
  <si>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</si>
  <si>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</si>
  <si>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</si>
  <si>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</si>
  <si>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</si>
  <si>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</si>
  <si>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</si>
  <si>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</si>
  <si>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</si>
  <si>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</si>
  <si>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</si>
  <si>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</si>
  <si>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</si>
  <si>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</si>
  <si>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</si>
  <si>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</si>
  <si>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</si>
  <si>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</si>
  <si>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</si>
  <si>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</si>
  <si>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</si>
  <si>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</si>
  <si>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</si>
  <si>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</si>
  <si>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</si>
  <si>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</si>
  <si>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</si>
  <si>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</si>
  <si>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</si>
  <si>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</si>
  <si>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</si>
  <si>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</si>
  <si>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</si>
  <si>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</si>
  <si>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</si>
  <si>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</si>
  <si>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</si>
  <si>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</si>
  <si>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</si>
  <si>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</si>
  <si>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</si>
  <si>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</si>
  <si>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</si>
  <si>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</si>
  <si>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</si>
  <si>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</si>
  <si>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</si>
  <si>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</si>
  <si>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</si>
  <si>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</si>
  <si>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</si>
  <si>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</si>
  <si>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</si>
  <si>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</si>
  <si>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</si>
  <si>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</si>
  <si>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</si>
  <si>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</si>
  <si>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</si>
  <si>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</si>
  <si>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</si>
  <si>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</si>
  <si>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</si>
  <si>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</si>
  <si>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</si>
  <si>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</si>
  <si>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</si>
  <si>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</si>
  <si>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</si>
  <si>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</si>
  <si>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</si>
  <si>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</si>
  <si>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</si>
  <si>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</si>
  <si>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</si>
  <si>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</si>
  <si>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</si>
  <si>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</si>
  <si>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</si>
  <si>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</si>
  <si>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</si>
  <si>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</si>
  <si>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</si>
  <si>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</si>
  <si>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</si>
  <si>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</si>
  <si>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</si>
  <si>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</si>
  <si>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</si>
  <si>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</si>
  <si>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</si>
  <si>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</si>
  <si>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</si>
  <si>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</si>
  <si>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</si>
  <si>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</si>
  <si>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</si>
  <si>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</si>
  <si>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</si>
  <si>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</si>
  <si>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</si>
  <si>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</si>
  <si>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</si>
  <si>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</si>
  <si>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</si>
  <si>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</si>
  <si>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</si>
  <si>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</si>
  <si>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</si>
  <si>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</si>
  <si>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</si>
  <si>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</si>
  <si>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</si>
  <si>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</si>
  <si>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</si>
  <si>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</si>
  <si>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</si>
  <si>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</si>
  <si>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</si>
  <si>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</si>
  <si>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</si>
  <si>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</si>
  <si>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</si>
  <si>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</si>
  <si>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</si>
  <si>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</si>
  <si>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</si>
  <si>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</si>
  <si>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</si>
  <si>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</si>
  <si>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</si>
  <si>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</si>
  <si>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</si>
  <si>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</si>
  <si>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</si>
  <si>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</si>
  <si>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</si>
  <si>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</si>
  <si>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</si>
  <si>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</si>
  <si>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</si>
  <si>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</si>
  <si>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</si>
  <si>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</si>
  <si>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</si>
  <si>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</si>
  <si>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</si>
  <si>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</si>
  <si>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</si>
  <si>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</si>
  <si>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</si>
  <si>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</si>
  <si>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</si>
  <si>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</si>
  <si>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</si>
  <si>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</si>
  <si>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</si>
  <si>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</si>
  <si>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</si>
  <si>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</si>
  <si>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</si>
  <si>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</si>
  <si>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</si>
  <si>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</si>
  <si>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</si>
  <si>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</si>
  <si>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</si>
  <si>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</si>
  <si>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</si>
  <si>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</si>
  <si>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</si>
  <si>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</si>
  <si>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</si>
  <si>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</si>
  <si>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</si>
  <si>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</si>
  <si>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</si>
  <si>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</si>
  <si>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</si>
  <si>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</si>
  <si>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</si>
  <si>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</si>
  <si>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</si>
  <si>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</si>
  <si>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</si>
  <si>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</si>
  <si>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</si>
  <si>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</si>
  <si>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</si>
  <si>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</si>
  <si>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</si>
  <si>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</si>
  <si>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</si>
  <si>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</si>
  <si>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</si>
  <si>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</si>
  <si>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</si>
  <si>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</si>
  <si>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</si>
  <si>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</si>
  <si>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</si>
  <si>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</si>
  <si>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</si>
  <si>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</si>
  <si>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</si>
  <si>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</si>
  <si>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</si>
  <si>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</si>
  <si>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</si>
  <si>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</si>
  <si>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</si>
  <si>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</si>
  <si>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</si>
  <si>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</si>
  <si>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</si>
  <si>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</si>
  <si>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</si>
  <si>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</si>
  <si>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</si>
  <si>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</si>
  <si>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</si>
  <si>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</si>
  <si>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</si>
  <si>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</si>
  <si>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</si>
  <si>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</si>
  <si>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</si>
  <si>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</si>
  <si>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</si>
  <si>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</si>
  <si>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</si>
  <si>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</si>
  <si>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</si>
  <si>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</si>
  <si>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</si>
  <si>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</si>
  <si>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</si>
  <si>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</si>
  <si>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</si>
  <si>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</si>
  <si>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</si>
  <si>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</si>
  <si>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</si>
  <si>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</si>
  <si>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</si>
  <si>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</si>
  <si>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</si>
  <si>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</si>
  <si>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</si>
  <si>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</si>
  <si>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</si>
  <si>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</si>
  <si>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</si>
  <si>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</si>
  <si>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</si>
  <si>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</si>
  <si>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</si>
  <si>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</si>
  <si>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</si>
  <si>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</si>
  <si>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</si>
  <si>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</si>
  <si>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</si>
  <si>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</si>
  <si>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</si>
  <si>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</si>
  <si>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</si>
  <si>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</si>
  <si>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</si>
  <si>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</si>
  <si>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</si>
  <si>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</si>
  <si>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</si>
  <si>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</si>
  <si>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</si>
  <si>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</si>
  <si>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</si>
  <si>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</si>
  <si>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</si>
  <si>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</si>
  <si>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</si>
  <si>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</si>
  <si>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</si>
  <si>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</si>
  <si>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</si>
  <si>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</si>
  <si>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</si>
  <si>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</si>
  <si>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</si>
  <si>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</si>
  <si>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</si>
  <si>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</si>
  <si>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</si>
  <si>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</si>
  <si>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</si>
  <si>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</si>
  <si>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</si>
  <si>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</si>
  <si>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</si>
  <si>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</si>
  <si>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</si>
  <si>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</si>
  <si>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</si>
  <si>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</si>
  <si>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</si>
  <si>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</si>
  <si>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</si>
  <si>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</si>
  <si>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</si>
  <si>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</si>
  <si>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</si>
  <si>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</si>
  <si>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</si>
  <si>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</si>
  <si>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</si>
  <si>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</si>
  <si>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</si>
  <si>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</si>
  <si>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</si>
  <si>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</si>
  <si>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</si>
  <si>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</si>
  <si>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</si>
  <si>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</si>
  <si>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</si>
  <si>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</si>
  <si>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</si>
  <si>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</si>
  <si>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</si>
  <si>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</si>
  <si>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</si>
  <si>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</si>
  <si>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</si>
  <si>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</si>
  <si>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</si>
  <si>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</si>
  <si>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</si>
  <si>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</si>
  <si>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</si>
  <si>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</si>
  <si>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</si>
  <si>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</si>
  <si>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</si>
  <si>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</si>
  <si>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</si>
  <si>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</si>
  <si>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</si>
  <si>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</si>
  <si>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</si>
  <si>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</si>
  <si>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</si>
  <si>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</si>
  <si>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</si>
  <si>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</si>
  <si>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</si>
  <si>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</si>
  <si>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</si>
  <si>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</si>
  <si>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</si>
  <si>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</si>
  <si>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</si>
  <si>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</si>
  <si>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</si>
  <si>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</si>
  <si>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</si>
  <si>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</si>
  <si>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</si>
  <si>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</si>
  <si>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</si>
  <si>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</si>
  <si>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</si>
  <si>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</si>
  <si>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</si>
  <si>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</si>
  <si>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</si>
  <si>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</si>
  <si>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</si>
  <si>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</si>
  <si>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</si>
  <si>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</si>
  <si>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</si>
  <si>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</si>
  <si>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</si>
  <si>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</si>
  <si>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</si>
  <si>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</si>
  <si>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</si>
  <si>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</si>
  <si>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</si>
  <si>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</si>
  <si>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</si>
  <si>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</si>
  <si>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</si>
  <si>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</si>
  <si>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</si>
  <si>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</si>
  <si>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</si>
  <si>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</si>
  <si>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</si>
  <si>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</si>
  <si>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</si>
  <si>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</si>
  <si>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</si>
  <si>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</si>
  <si>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</si>
  <si>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</si>
  <si>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</si>
  <si>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</si>
  <si>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</si>
  <si>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</si>
  <si>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</si>
  <si>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</si>
  <si>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</si>
  <si>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</si>
  <si>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</si>
  <si>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</si>
  <si>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</si>
  <si>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</si>
  <si>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</si>
  <si>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</si>
  <si>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</si>
  <si>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</si>
  <si>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</si>
  <si>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</si>
  <si>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</si>
  <si>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</si>
  <si>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</si>
  <si>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</si>
  <si>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</si>
  <si>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</si>
  <si>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</si>
  <si>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</si>
  <si>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</si>
  <si>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</si>
  <si>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</si>
  <si>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</si>
  <si>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</si>
  <si>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</si>
  <si>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</si>
  <si>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</si>
  <si>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</si>
  <si>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</si>
  <si>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</si>
  <si>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</si>
  <si>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</si>
  <si>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</si>
  <si>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</si>
  <si>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</si>
  <si>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</si>
  <si>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</si>
  <si>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</si>
  <si>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</si>
  <si>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</si>
  <si>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</si>
  <si>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</si>
  <si>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</si>
  <si>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</si>
  <si>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</si>
  <si>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</si>
  <si>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</si>
  <si>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</si>
  <si>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</si>
  <si>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</si>
  <si>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</si>
  <si>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</si>
  <si>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</si>
  <si>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</si>
  <si>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</si>
  <si>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</si>
  <si>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</si>
  <si>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</si>
  <si>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</si>
  <si>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</si>
  <si>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</si>
  <si>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</si>
  <si>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</si>
  <si>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</si>
  <si>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</si>
  <si>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</si>
  <si>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</si>
  <si>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</si>
  <si>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</si>
  <si>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</si>
  <si>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</si>
  <si>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</si>
  <si>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</si>
  <si>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</si>
  <si>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</si>
  <si>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</si>
  <si>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</si>
  <si>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</si>
  <si>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</si>
  <si>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</si>
  <si>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</si>
  <si>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</si>
  <si>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</si>
  <si>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</si>
  <si>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</si>
  <si>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</si>
  <si>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</si>
  <si>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</si>
  <si>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</si>
  <si>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</si>
  <si>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</si>
  <si>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</si>
  <si>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</si>
  <si>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</si>
  <si>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</si>
  <si>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</si>
  <si>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</si>
  <si>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</si>
  <si>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</si>
  <si>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</si>
  <si>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</si>
  <si>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</si>
  <si>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</si>
  <si>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</si>
  <si>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</si>
  <si>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</si>
  <si>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</si>
  <si>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</si>
  <si>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</si>
  <si>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</si>
  <si>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</si>
  <si>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</si>
  <si>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</si>
  <si>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</si>
  <si>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</si>
  <si>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</si>
  <si>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</si>
  <si>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</si>
  <si>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</si>
  <si>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</si>
  <si>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</si>
  <si>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</si>
  <si>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</si>
  <si>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</si>
  <si>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</si>
  <si>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</si>
  <si>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</si>
  <si>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</si>
  <si>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</si>
  <si>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</si>
  <si>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</si>
  <si>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</si>
  <si>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</si>
  <si>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</si>
  <si>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</si>
  <si>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</si>
  <si>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</si>
  <si>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</si>
  <si>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</si>
  <si>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</si>
  <si>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</si>
  <si>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</si>
  <si>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</si>
  <si>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</si>
  <si>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</si>
  <si>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</si>
  <si>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</si>
  <si>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</si>
  <si>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</si>
  <si>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</si>
  <si>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</si>
  <si>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</si>
  <si>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</si>
  <si>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</si>
  <si>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</si>
  <si>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</si>
  <si>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</si>
  <si>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</si>
  <si>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</si>
  <si>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</si>
  <si>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</si>
  <si>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</si>
  <si>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</si>
  <si>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</si>
  <si>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</si>
  <si>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</si>
  <si>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</si>
  <si>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</si>
  <si>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</si>
  <si>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</si>
  <si>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</si>
  <si>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</si>
  <si>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</si>
  <si>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</si>
  <si>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</si>
  <si>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</si>
  <si>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</si>
  <si>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</si>
  <si>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</si>
  <si>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</si>
  <si>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</si>
  <si>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</si>
  <si>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</si>
  <si>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</si>
  <si>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</si>
  <si>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</si>
  <si>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</si>
  <si>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</si>
  <si>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</si>
  <si>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</si>
  <si>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</si>
  <si>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</si>
  <si>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</si>
  <si>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</si>
  <si>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</si>
  <si>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</si>
  <si>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</si>
  <si>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</si>
  <si>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</si>
  <si>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</si>
  <si>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</si>
  <si>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</si>
  <si>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</si>
  <si>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</si>
  <si>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</si>
  <si>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</si>
  <si>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</si>
  <si>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</si>
  <si>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</si>
  <si>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</si>
  <si>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</si>
  <si>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</si>
  <si>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</si>
  <si>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</si>
  <si>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</si>
  <si>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</si>
  <si>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</si>
  <si>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</si>
  <si>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</si>
  <si>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</si>
  <si>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</si>
  <si>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</si>
  <si>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</si>
  <si>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</si>
  <si>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</si>
  <si>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</si>
  <si>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</si>
  <si>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</si>
  <si>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</si>
  <si>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</si>
  <si>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</si>
  <si>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</si>
  <si>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</si>
  <si>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</si>
  <si>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</si>
  <si>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</si>
  <si>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</si>
  <si>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</si>
  <si>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</si>
  <si>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</si>
  <si>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</si>
  <si>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</si>
  <si>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</si>
  <si>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</si>
  <si>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</si>
  <si>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</si>
  <si>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</si>
  <si>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</si>
  <si>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</si>
  <si>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</si>
  <si>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</si>
  <si>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</si>
  <si>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</si>
  <si>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</si>
  <si>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</si>
  <si>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</si>
  <si>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</si>
  <si>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</si>
  <si>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</si>
  <si>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</si>
  <si>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</si>
  <si>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</si>
  <si>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</si>
  <si>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</si>
  <si>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</si>
  <si>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</si>
  <si>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</si>
  <si>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</si>
  <si>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</si>
  <si>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</si>
  <si>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</si>
  <si>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</si>
  <si>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</si>
  <si>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</si>
  <si>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</si>
  <si>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</si>
  <si>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</si>
  <si>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</si>
  <si>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</si>
  <si>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</si>
  <si>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</si>
  <si>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</si>
  <si>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</si>
  <si>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</si>
  <si>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</si>
  <si>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</si>
  <si>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</si>
  <si>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</si>
  <si>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</si>
  <si>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</si>
  <si>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</si>
  <si>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</si>
  <si>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</si>
  <si>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</si>
  <si>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</si>
  <si>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</si>
  <si>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</si>
  <si>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</si>
  <si>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</si>
  <si>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</si>
  <si>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</si>
  <si>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</si>
  <si>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</si>
  <si>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</si>
  <si>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</si>
  <si>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</si>
  <si>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</si>
  <si>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</si>
  <si>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</si>
  <si>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</si>
  <si>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</si>
  <si>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</si>
  <si>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</si>
  <si>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</si>
  <si>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</si>
  <si>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</si>
  <si>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</si>
  <si>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</si>
  <si>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</si>
  <si>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</si>
  <si>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</si>
  <si>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</si>
  <si>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</si>
  <si>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</si>
  <si>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</si>
  <si>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</si>
  <si>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</si>
  <si>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</si>
  <si>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</si>
  <si>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</si>
  <si>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</si>
  <si>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</si>
  <si>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</si>
  <si>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</si>
  <si>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</si>
  <si>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</si>
  <si>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</si>
  <si>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</si>
  <si>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</si>
  <si>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</si>
  <si>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</si>
  <si>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</si>
  <si>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</si>
  <si>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</si>
  <si>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</si>
  <si>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</si>
  <si>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</si>
  <si>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</si>
  <si>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</si>
  <si>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</si>
  <si>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</si>
  <si>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</si>
  <si>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</si>
  <si>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</si>
  <si>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</si>
  <si>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</si>
  <si>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</si>
  <si>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</si>
  <si>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</si>
  <si>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</si>
  <si>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</si>
  <si>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</si>
  <si>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</si>
  <si>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</si>
  <si>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</si>
  <si>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</si>
  <si>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</si>
  <si>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</si>
  <si>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</si>
  <si>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</si>
  <si>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</si>
  <si>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</si>
  <si>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</si>
  <si>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</si>
  <si>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</si>
  <si>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</si>
  <si>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</si>
  <si>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</si>
  <si>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</si>
  <si>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</si>
  <si>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</si>
  <si>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</si>
  <si>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</si>
  <si>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</si>
  <si>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</si>
  <si>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</si>
  <si>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</si>
  <si>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</si>
  <si>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</si>
  <si>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</si>
  <si>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</si>
  <si>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</si>
  <si>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</si>
  <si>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</si>
  <si>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</si>
  <si>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</si>
  <si>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</si>
  <si>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</si>
  <si>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</si>
  <si>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</si>
  <si>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</si>
  <si>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</si>
  <si>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</si>
  <si>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</si>
  <si>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</si>
  <si>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</si>
  <si>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</si>
  <si>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</si>
  <si>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</si>
  <si>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</si>
  <si>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</si>
  <si>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</si>
  <si>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</si>
  <si>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</si>
  <si>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</si>
  <si>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</si>
  <si>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</si>
  <si>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</si>
  <si>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</si>
  <si>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</si>
  <si>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</si>
  <si>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</si>
  <si>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</si>
  <si>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</si>
  <si>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</si>
  <si>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</si>
  <si>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</si>
  <si>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</si>
  <si>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</si>
  <si>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</si>
  <si>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</si>
  <si>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</si>
  <si>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</si>
  <si>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</si>
  <si>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</si>
  <si>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</si>
  <si>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</si>
  <si>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</si>
  <si>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</si>
  <si>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</si>
  <si>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</si>
  <si>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</si>
  <si>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</si>
  <si>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</si>
  <si>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</si>
  <si>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</si>
  <si>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</si>
  <si>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</si>
  <si>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</si>
  <si>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</si>
  <si>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</si>
  <si>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</si>
  <si>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</si>
  <si>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</si>
  <si>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</si>
  <si>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</si>
  <si>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</si>
  <si>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</si>
  <si>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</si>
  <si>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</si>
  <si>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</si>
  <si>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</si>
  <si>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</si>
  <si>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</si>
  <si>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</si>
  <si>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</si>
  <si>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</si>
  <si>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</si>
  <si>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</si>
  <si>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</si>
  <si>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</si>
  <si>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</si>
  <si>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</si>
  <si>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</si>
  <si>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</si>
  <si>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</si>
  <si>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</si>
  <si>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</si>
  <si>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</si>
  <si>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</si>
  <si>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</si>
  <si>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</si>
  <si>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</si>
  <si>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</si>
  <si>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</si>
  <si>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</si>
  <si>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</si>
  <si>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</si>
  <si>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</si>
  <si>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</si>
  <si>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</si>
  <si>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</si>
  <si>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</si>
  <si>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</si>
  <si>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</si>
  <si>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</si>
  <si>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</si>
  <si>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</si>
  <si>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</si>
  <si>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</si>
  <si>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</si>
  <si>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</si>
  <si>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</si>
  <si>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</si>
  <si>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</si>
  <si>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</si>
  <si>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</si>
  <si>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</si>
  <si>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</si>
  <si>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</si>
  <si>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</si>
  <si>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</si>
  <si>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</si>
  <si>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</si>
  <si>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</si>
  <si>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</si>
  <si>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</si>
  <si>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</si>
  <si>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</si>
  <si>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</si>
  <si>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</si>
  <si>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</si>
  <si>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</si>
  <si>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</si>
  <si>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</si>
  <si>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</si>
  <si>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</si>
  <si>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</si>
  <si>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</si>
  <si>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</si>
  <si>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</si>
  <si>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</si>
  <si>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</si>
  <si>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</si>
  <si>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</si>
  <si>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</si>
  <si>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</si>
  <si>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</si>
  <si>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</si>
  <si>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</si>
  <si>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</si>
  <si>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</si>
  <si>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</si>
  <si>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</si>
  <si>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</si>
  <si>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</si>
  <si>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</si>
  <si>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</si>
  <si>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</si>
  <si>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</si>
  <si>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</si>
  <si>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</si>
  <si>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</si>
  <si>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</si>
  <si>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</si>
  <si>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</si>
  <si>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</si>
  <si>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</si>
  <si>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</si>
  <si>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</si>
  <si>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</si>
  <si>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</si>
  <si>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</si>
  <si>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</si>
  <si>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</si>
  <si>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</si>
  <si>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</si>
  <si>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</si>
  <si>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</si>
  <si>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</si>
  <si>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</si>
  <si>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</si>
  <si>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</si>
  <si>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</si>
  <si>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</si>
  <si>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</si>
  <si>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</si>
  <si>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</si>
  <si>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</si>
  <si>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</si>
  <si>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</si>
  <si>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</si>
  <si>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</si>
  <si>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</si>
  <si>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</si>
  <si>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</si>
  <si>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</si>
  <si>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</si>
  <si>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</si>
  <si>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</si>
  <si>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</si>
  <si>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</si>
  <si>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</si>
  <si>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</si>
  <si>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</si>
  <si>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</si>
  <si>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</si>
  <si>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</si>
  <si>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</si>
  <si>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</si>
  <si>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</si>
  <si>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</si>
  <si>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</si>
  <si>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</si>
  <si>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</si>
  <si>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</si>
  <si>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</si>
  <si>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</si>
  <si>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</si>
  <si>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</si>
  <si>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</si>
  <si>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</si>
  <si>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</si>
  <si>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</si>
  <si>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</si>
  <si>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</si>
  <si>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</si>
  <si>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</si>
  <si>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</si>
  <si>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</si>
  <si>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</si>
  <si>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</si>
  <si>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</si>
  <si>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</si>
  <si>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</si>
  <si>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</si>
  <si>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</si>
  <si>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</si>
  <si>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</si>
  <si>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</si>
  <si>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</si>
  <si>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</si>
  <si>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</si>
  <si>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</si>
  <si>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</si>
  <si>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</si>
  <si>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</si>
  <si>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</si>
  <si>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</si>
  <si>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</si>
  <si>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</si>
  <si>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</si>
  <si>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</si>
  <si>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</si>
  <si>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</si>
  <si>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</si>
  <si>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</si>
  <si>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</si>
  <si>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</si>
  <si>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</si>
  <si>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</si>
  <si>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</si>
  <si>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</si>
  <si>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</si>
  <si>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</si>
  <si>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</si>
  <si>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</si>
  <si>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</si>
  <si>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</si>
  <si>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</si>
  <si>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</si>
  <si>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</si>
  <si>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</si>
  <si>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</si>
  <si>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</si>
  <si>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</si>
  <si>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</si>
  <si>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</si>
  <si>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</si>
  <si>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</si>
  <si>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</si>
  <si>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</si>
  <si>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</si>
  <si>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</si>
  <si>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</si>
  <si>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</si>
  <si>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</si>
  <si>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</si>
  <si>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</si>
  <si>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</si>
  <si>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</si>
  <si>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</si>
  <si>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</si>
  <si>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</si>
  <si>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</si>
  <si>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</si>
  <si>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</si>
  <si>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</si>
  <si>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</si>
  <si>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</si>
  <si>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</si>
  <si>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</si>
  <si>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</si>
  <si>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</si>
  <si>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</si>
  <si>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</si>
  <si>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</si>
  <si>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</si>
  <si>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</si>
  <si>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</si>
  <si>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</si>
  <si>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</si>
  <si>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</si>
  <si>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</si>
  <si>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</si>
  <si>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</si>
  <si>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</si>
  <si>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</si>
  <si>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</si>
  <si>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</si>
  <si>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</si>
  <si>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</si>
  <si>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</si>
  <si>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</si>
  <si>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</si>
  <si>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</si>
  <si>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</si>
  <si>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</si>
  <si>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</si>
  <si>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</si>
  <si>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</si>
  <si>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</si>
  <si>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</si>
  <si>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</si>
  <si>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</si>
  <si>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</si>
  <si>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</si>
  <si>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</si>
  <si>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</si>
  <si>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</si>
  <si>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</si>
  <si>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</si>
  <si>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</si>
  <si>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</si>
  <si>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</si>
  <si>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</si>
  <si>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</si>
  <si>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</si>
  <si>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</si>
  <si>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</si>
  <si>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</si>
  <si>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</si>
  <si>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</si>
  <si>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</si>
  <si>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</si>
  <si>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</si>
  <si>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</si>
  <si>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</si>
  <si>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</si>
  <si>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</si>
  <si>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</si>
  <si>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</si>
  <si>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</si>
  <si>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</si>
  <si>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</si>
  <si>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</si>
  <si>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</si>
  <si>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</si>
  <si>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</si>
  <si>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</si>
  <si>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</si>
  <si>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</si>
  <si>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</si>
  <si>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</si>
  <si>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</si>
  <si>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</si>
  <si>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</si>
  <si>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</si>
  <si>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</si>
  <si>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</si>
  <si>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</si>
  <si>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</si>
  <si>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</si>
  <si>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</si>
  <si>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</si>
  <si>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</si>
  <si>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</si>
  <si>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</si>
  <si>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</si>
  <si>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</si>
  <si>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</si>
  <si>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</si>
  <si>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</si>
  <si>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</si>
  <si>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</si>
  <si>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</si>
  <si>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</si>
  <si>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</si>
  <si>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</si>
  <si>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</si>
  <si>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</si>
  <si>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</si>
  <si>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</si>
  <si>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</si>
  <si>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</si>
  <si>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</si>
  <si>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</si>
  <si>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</si>
  <si>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</si>
  <si>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</si>
  <si>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</si>
  <si>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</si>
  <si>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</si>
  <si>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</si>
  <si>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</si>
  <si>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</si>
  <si>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</si>
  <si>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</si>
  <si>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</si>
  <si>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</si>
  <si>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</si>
  <si>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</si>
  <si>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</si>
  <si>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</si>
  <si>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</si>
  <si>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</si>
  <si>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</si>
  <si>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</si>
  <si>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</si>
  <si>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</si>
  <si>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</si>
  <si>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</si>
  <si>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</si>
  <si>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</si>
  <si>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</si>
  <si>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</si>
  <si>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</si>
  <si>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</si>
  <si>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</si>
  <si>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</si>
  <si>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</si>
  <si>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</si>
  <si>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</si>
  <si>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</si>
  <si>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</si>
  <si>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</si>
  <si>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</si>
  <si>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</si>
  <si>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</si>
  <si>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</si>
  <si>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</si>
  <si>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</si>
  <si>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</si>
  <si>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</si>
  <si>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</si>
  <si>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</si>
  <si>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</si>
  <si>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</si>
  <si>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</si>
  <si>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</si>
  <si>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</si>
  <si>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</si>
  <si>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</si>
  <si>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</si>
  <si>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</si>
  <si>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</si>
  <si>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</si>
  <si>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</si>
  <si>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</si>
  <si>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</si>
  <si>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</si>
  <si>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</si>
  <si>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</si>
  <si>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</si>
  <si>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</si>
  <si>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</si>
  <si>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</si>
  <si>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</si>
  <si>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</si>
  <si>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</si>
  <si>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</si>
  <si>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</si>
  <si>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</si>
  <si>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</si>
  <si>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</si>
  <si>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</si>
  <si>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</si>
  <si>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</si>
  <si>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</si>
  <si>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</si>
  <si>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</si>
  <si>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</si>
  <si>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</si>
  <si>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</si>
  <si>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</si>
  <si>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</si>
  <si>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</si>
  <si>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</si>
  <si>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</si>
  <si>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</si>
  <si>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</si>
  <si>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</si>
  <si>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</si>
  <si>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</si>
  <si>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</si>
  <si>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</si>
  <si>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</si>
  <si>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</si>
  <si>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</si>
  <si>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</si>
  <si>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</si>
  <si>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</si>
  <si>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</si>
  <si>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</si>
  <si>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</si>
  <si>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</si>
  <si>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</si>
  <si>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</si>
  <si>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</si>
  <si>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</si>
  <si>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</si>
  <si>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</si>
  <si>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</si>
  <si>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</si>
  <si>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</si>
  <si>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</si>
  <si>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</si>
  <si>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</si>
  <si>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</si>
  <si>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</si>
  <si>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</si>
  <si>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</si>
  <si>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</si>
  <si>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</si>
  <si>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</si>
  <si>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</si>
  <si>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</si>
  <si>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</si>
  <si>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</si>
  <si>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</si>
  <si>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</si>
  <si>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</si>
  <si>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</si>
  <si>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</si>
  <si>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</si>
  <si>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</si>
  <si>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</si>
  <si>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</si>
  <si>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</si>
  <si>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</si>
  <si>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</si>
  <si>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</si>
  <si>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</si>
  <si>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</si>
  <si>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</si>
  <si>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</si>
  <si>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</si>
  <si>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</si>
  <si>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</si>
  <si>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</si>
  <si>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</si>
  <si>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</si>
  <si>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</si>
  <si>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</si>
  <si>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</si>
  <si>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</si>
  <si>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</si>
  <si>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</si>
  <si>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</si>
  <si>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</si>
  <si>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</si>
  <si>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</si>
  <si>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</si>
  <si>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</si>
  <si>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</si>
  <si>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</si>
  <si>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</si>
  <si>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</si>
  <si>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</si>
  <si>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</si>
  <si>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</si>
  <si>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</si>
  <si>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</si>
  <si>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</si>
  <si>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</si>
  <si>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</si>
  <si>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</si>
  <si>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</si>
  <si>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</si>
  <si>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</si>
  <si>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</si>
  <si>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</si>
  <si>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</si>
  <si>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</si>
  <si>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</si>
  <si>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</si>
  <si>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</si>
  <si>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</si>
  <si>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</si>
  <si>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</si>
  <si>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</si>
  <si>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</si>
  <si>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</si>
  <si>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</si>
  <si>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</si>
  <si>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</si>
  <si>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</si>
  <si>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</si>
  <si>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</si>
  <si>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</si>
  <si>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</si>
  <si>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</si>
  <si>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</si>
  <si>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</si>
  <si>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</si>
  <si>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</si>
  <si>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</si>
  <si>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</si>
  <si>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</si>
  <si>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</si>
  <si>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</si>
  <si>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</si>
  <si>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</si>
  <si>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</si>
  <si>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</si>
  <si>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</si>
  <si>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</si>
  <si>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</si>
  <si>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</si>
  <si>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</si>
  <si>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</si>
  <si>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</si>
  <si>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</si>
  <si>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</si>
  <si>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</si>
  <si>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</si>
  <si>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</si>
  <si>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</si>
  <si>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</si>
  <si>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</si>
  <si>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</si>
  <si>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</si>
  <si>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</si>
  <si>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</si>
  <si>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</si>
  <si>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</si>
  <si>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</si>
  <si>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</si>
  <si>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</si>
  <si>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</si>
  <si>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</si>
  <si>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</si>
  <si>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</si>
  <si>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</si>
  <si>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</si>
  <si>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</si>
  <si>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</si>
  <si>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</si>
  <si>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</si>
  <si>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</si>
  <si>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</si>
  <si>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</si>
  <si>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</si>
  <si>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</si>
  <si>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</si>
  <si>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</si>
  <si>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</si>
  <si>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</si>
  <si>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</si>
  <si>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</si>
  <si>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</si>
  <si>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</si>
  <si>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</si>
  <si>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</si>
  <si>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</si>
  <si>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</si>
  <si>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</si>
  <si>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</si>
  <si>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</si>
  <si>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</si>
  <si>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</si>
  <si>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</si>
  <si>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</si>
  <si>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</si>
  <si>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</si>
  <si>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</si>
  <si>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</si>
  <si>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</si>
  <si>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</si>
  <si>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</si>
  <si>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</si>
  <si>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</si>
  <si>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</si>
  <si>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</si>
  <si>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</si>
  <si>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</si>
  <si>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</si>
  <si>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</si>
  <si>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</si>
  <si>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</si>
  <si>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</si>
  <si>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</si>
  <si>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</si>
  <si>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</si>
  <si>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</si>
  <si>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</si>
  <si>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</si>
  <si>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</si>
  <si>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</si>
  <si>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</si>
  <si>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</si>
  <si>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</si>
  <si>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</si>
  <si>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</si>
  <si>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</si>
  <si>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</si>
  <si>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</si>
  <si>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</si>
  <si>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</si>
  <si>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</si>
  <si>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</si>
  <si>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</si>
  <si>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</si>
  <si>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</si>
  <si>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</si>
  <si>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</si>
  <si>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</si>
  <si>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</si>
  <si>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</si>
  <si>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</si>
  <si>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</si>
  <si>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</si>
  <si>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</si>
  <si>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</si>
  <si>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</si>
  <si>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</si>
  <si>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</si>
  <si>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</si>
  <si>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</si>
  <si>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</si>
  <si>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</si>
  <si>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</si>
  <si>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</si>
  <si>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</si>
  <si>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</si>
  <si>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</si>
  <si>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</si>
  <si>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</si>
  <si>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</si>
  <si>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</si>
  <si>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</si>
  <si>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</si>
  <si>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</si>
  <si>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</si>
  <si>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</si>
  <si>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</si>
  <si>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</si>
  <si>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</si>
  <si>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</si>
  <si>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</si>
  <si>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</si>
  <si>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</si>
  <si>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</si>
  <si>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</si>
  <si>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</si>
  <si>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</si>
  <si>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</si>
  <si>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</si>
  <si>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</si>
  <si>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</si>
  <si>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</si>
  <si>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</si>
  <si>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</si>
  <si>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</si>
  <si>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</si>
  <si>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</si>
  <si>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</si>
  <si>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</si>
  <si>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</si>
  <si>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</si>
  <si>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</si>
  <si>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</si>
  <si>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</si>
  <si>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</si>
  <si>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</si>
  <si>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</si>
  <si>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</si>
  <si>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</si>
  <si>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</si>
  <si>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</si>
  <si>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</si>
  <si>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</si>
  <si>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</si>
  <si>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</si>
  <si>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</si>
  <si>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</si>
  <si>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</si>
  <si>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</si>
  <si>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</si>
  <si>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</si>
  <si>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</si>
  <si>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</si>
  <si>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</si>
  <si>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</si>
  <si>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</si>
  <si>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</si>
  <si>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</si>
  <si>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</si>
  <si>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</si>
  <si>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</si>
  <si>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</si>
  <si>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</si>
  <si>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</si>
  <si>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</si>
  <si>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</si>
  <si>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</si>
  <si>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</si>
  <si>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</si>
  <si>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</si>
  <si>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</si>
  <si>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</si>
  <si>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</si>
  <si>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</si>
  <si>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</si>
  <si>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</si>
  <si>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</si>
  <si>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</si>
  <si>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</si>
  <si>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</si>
  <si>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</si>
  <si>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</si>
  <si>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</si>
  <si>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</si>
  <si>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</si>
  <si>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</si>
  <si>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</si>
  <si>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</si>
  <si>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</si>
  <si>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</si>
  <si>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</si>
  <si>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</si>
  <si>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</si>
  <si>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</si>
  <si>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</si>
  <si>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</si>
  <si>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</si>
  <si>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</si>
  <si>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</si>
  <si>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</si>
  <si>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</si>
  <si>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</si>
  <si>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</si>
  <si>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</si>
  <si>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</si>
  <si>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</si>
  <si>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</si>
  <si>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</si>
  <si>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</si>
  <si>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</si>
  <si>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</si>
  <si>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</si>
  <si>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</si>
  <si>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</si>
  <si>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</si>
  <si>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</si>
  <si>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</si>
  <si>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</si>
  <si>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</si>
  <si>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</si>
  <si>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</si>
  <si>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</si>
  <si>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</si>
  <si>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</si>
  <si>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</si>
  <si>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</si>
  <si>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</si>
  <si>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</si>
  <si>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</si>
  <si>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</si>
  <si>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</si>
  <si>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</si>
  <si>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</si>
  <si>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</si>
  <si>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</si>
  <si>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</si>
  <si>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</si>
  <si>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</si>
  <si>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</si>
  <si>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</si>
  <si>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</si>
  <si>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</si>
  <si>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</si>
  <si>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</si>
  <si>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</si>
  <si>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</si>
  <si>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</si>
  <si>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</si>
  <si>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</si>
  <si>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</si>
  <si>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</si>
  <si>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</si>
  <si>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</si>
  <si>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</si>
  <si>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</si>
  <si>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</si>
  <si>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</si>
  <si>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</si>
  <si>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</si>
  <si>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</si>
  <si>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</si>
  <si>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</si>
  <si>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</si>
  <si>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</si>
  <si>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</si>
  <si>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</si>
  <si>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</si>
  <si>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</si>
  <si>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</si>
  <si>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</si>
  <si>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</si>
  <si>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</si>
  <si>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</si>
  <si>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</si>
  <si>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</si>
  <si>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</si>
  <si>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</si>
  <si>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</si>
  <si>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</si>
  <si>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</si>
  <si>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</si>
  <si>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</si>
  <si>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</si>
  <si>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</si>
  <si>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</si>
  <si>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</si>
  <si>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</si>
  <si>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</si>
  <si>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</si>
  <si>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</si>
  <si>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</si>
  <si>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</si>
  <si>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</si>
  <si>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</si>
  <si>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</si>
  <si>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</si>
  <si>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</si>
  <si>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</si>
  <si>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</si>
  <si>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</si>
  <si>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</si>
  <si>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</si>
  <si>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</si>
  <si>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</si>
  <si>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</si>
  <si>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</si>
  <si>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</si>
  <si>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</si>
  <si>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</si>
  <si>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</si>
  <si>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</si>
  <si>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</si>
  <si>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</si>
  <si>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</si>
  <si>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</si>
  <si>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</si>
  <si>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</si>
  <si>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</si>
  <si>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</si>
  <si>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</si>
  <si>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</si>
  <si>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</si>
  <si>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</si>
  <si>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</si>
  <si>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</si>
  <si>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</si>
  <si>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</si>
  <si>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</si>
  <si>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</si>
  <si>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</si>
  <si>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</si>
  <si>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</si>
  <si>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</si>
  <si>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</si>
  <si>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</si>
  <si>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</si>
  <si>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</si>
  <si>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</si>
  <si>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</si>
  <si>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</si>
  <si>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</si>
  <si>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</si>
  <si>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</si>
  <si>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</si>
  <si>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</si>
  <si>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</si>
  <si>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</si>
  <si>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</si>
  <si>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</si>
  <si>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</si>
  <si>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</si>
  <si>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</si>
  <si>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</si>
  <si>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</si>
  <si>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</si>
  <si>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</si>
  <si>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</si>
  <si>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</si>
  <si>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</si>
  <si>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</si>
  <si>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</si>
  <si>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</si>
  <si>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</si>
  <si>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</si>
  <si>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</si>
  <si>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</si>
  <si>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</si>
  <si>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</si>
  <si>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</si>
  <si>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</si>
  <si>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</si>
  <si>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</si>
  <si>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</si>
  <si>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</si>
  <si>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</si>
  <si>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</si>
  <si>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</si>
  <si>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</si>
  <si>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</si>
  <si>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</si>
  <si>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</si>
  <si>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</si>
  <si>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</si>
  <si>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</si>
  <si>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</si>
  <si>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</si>
  <si>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</si>
  <si>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</si>
  <si>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</si>
  <si>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</si>
  <si>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</si>
  <si>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</si>
  <si>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</si>
  <si>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</si>
  <si>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</si>
  <si>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</si>
  <si>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</si>
  <si>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</si>
  <si>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</si>
  <si>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</si>
  <si>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</si>
  <si>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</si>
  <si>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</si>
  <si>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</si>
  <si>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</si>
  <si>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</si>
  <si>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</si>
  <si>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</si>
  <si>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</si>
  <si>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</si>
  <si>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</si>
  <si>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</si>
  <si>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</si>
  <si>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</si>
  <si>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</si>
  <si>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</si>
  <si>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</si>
  <si>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</si>
  <si>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</si>
  <si>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</si>
  <si>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</si>
  <si>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</si>
  <si>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</si>
  <si>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</si>
  <si>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</si>
  <si>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</si>
  <si>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</si>
  <si>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</si>
  <si>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</si>
  <si>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</si>
  <si>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</si>
  <si>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</si>
  <si>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</si>
  <si>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</si>
  <si>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</si>
  <si>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</si>
  <si>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</si>
  <si>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</si>
  <si>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</si>
  <si>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</si>
  <si>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</si>
  <si>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</si>
  <si>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</si>
  <si>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</si>
  <si>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</si>
  <si>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</si>
  <si>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</si>
  <si>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</si>
  <si>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</si>
  <si>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</si>
  <si>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</si>
  <si>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</si>
  <si>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</si>
  <si>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</si>
  <si>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</si>
  <si>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</si>
  <si>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</si>
  <si>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</si>
  <si>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</si>
  <si>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</si>
  <si>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</si>
  <si>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</si>
  <si>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</si>
  <si>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</si>
  <si>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</si>
  <si>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</si>
  <si>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</si>
  <si>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</si>
  <si>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</si>
  <si>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</si>
  <si>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</si>
  <si>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</si>
  <si>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</si>
  <si>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</si>
  <si>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</si>
  <si>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</si>
  <si>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</si>
  <si>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</si>
  <si>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</si>
  <si>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</si>
  <si>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</si>
  <si>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</si>
  <si>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</si>
  <si>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</si>
  <si>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</si>
  <si>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</si>
  <si>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</si>
  <si>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</si>
  <si>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</si>
  <si>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</si>
  <si>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</si>
  <si>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</si>
  <si>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</si>
  <si>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</si>
  <si>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</si>
  <si>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</si>
  <si>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</si>
  <si>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</si>
  <si>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</si>
  <si>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</si>
  <si>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</si>
  <si>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</si>
  <si>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</si>
  <si>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</si>
  <si>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</si>
  <si>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</si>
  <si>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</si>
  <si>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</si>
  <si>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</si>
  <si>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</si>
  <si>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</si>
  <si>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</si>
  <si>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</si>
  <si>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</si>
  <si>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</si>
  <si>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</si>
  <si>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</si>
  <si>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</si>
  <si>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</si>
  <si>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</si>
  <si>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</si>
  <si>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</si>
  <si>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</si>
  <si>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</si>
  <si>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</si>
  <si>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</si>
  <si>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</si>
  <si>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</si>
  <si>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</si>
  <si>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</si>
  <si>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</si>
  <si>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</si>
  <si>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</si>
  <si>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</si>
  <si>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</si>
  <si>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</si>
  <si>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</si>
  <si>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</si>
  <si>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</si>
  <si>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</si>
  <si>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</si>
  <si>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</si>
  <si>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</si>
  <si>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</si>
  <si>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</si>
  <si>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</si>
  <si>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</si>
  <si>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</si>
  <si>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</si>
  <si>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</si>
  <si>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</si>
  <si>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</si>
  <si>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</si>
  <si>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</si>
  <si>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</si>
  <si>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</si>
  <si>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</si>
  <si>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</si>
  <si>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</si>
  <si>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</si>
  <si>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</si>
  <si>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</si>
  <si>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</si>
  <si>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</si>
  <si>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</si>
  <si>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</si>
  <si>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</si>
  <si>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</si>
  <si>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</si>
  <si>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</si>
  <si>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</si>
  <si>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</si>
  <si>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</si>
  <si>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</si>
  <si>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</si>
  <si>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</si>
  <si>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</si>
  <si>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</si>
  <si>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</si>
  <si>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</si>
  <si>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</si>
  <si>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</si>
  <si>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</si>
  <si>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</si>
  <si>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</si>
  <si>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</si>
  <si>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</si>
  <si>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</si>
  <si>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</si>
  <si>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</si>
  <si>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</si>
  <si>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</si>
  <si>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</si>
  <si>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</si>
  <si>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</si>
  <si>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</si>
  <si>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</si>
  <si>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</si>
  <si>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</si>
  <si>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</si>
  <si>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</si>
  <si>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</si>
  <si>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</si>
  <si>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</si>
  <si>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</si>
  <si>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</si>
  <si>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</si>
  <si>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</si>
  <si>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</si>
  <si>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</si>
  <si>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</si>
  <si>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</si>
  <si>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</si>
  <si>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</si>
  <si>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</si>
  <si>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</si>
  <si>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</si>
  <si>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</si>
  <si>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</si>
  <si>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</si>
  <si>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</si>
  <si>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</si>
  <si>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</si>
  <si>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</si>
  <si>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</si>
  <si>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</si>
  <si>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</si>
  <si>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</si>
  <si>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</si>
  <si>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</si>
  <si>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</si>
  <si>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</si>
  <si>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</si>
  <si>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</si>
  <si>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</si>
  <si>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</si>
  <si>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</si>
  <si>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</si>
  <si>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</si>
  <si>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</si>
  <si>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</si>
  <si>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</si>
  <si>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</si>
  <si>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</si>
  <si>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</si>
  <si>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</si>
  <si>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</si>
  <si>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</si>
  <si>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</si>
  <si>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</si>
  <si>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</si>
  <si>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</si>
  <si>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</si>
  <si>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</si>
  <si>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</si>
  <si>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</si>
  <si>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</si>
  <si>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</si>
  <si>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</si>
  <si>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</si>
  <si>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</si>
  <si>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</si>
  <si>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</si>
  <si>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</si>
  <si>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</si>
  <si>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</si>
  <si>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</si>
  <si>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</si>
  <si>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</si>
  <si>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</si>
  <si>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</si>
  <si>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</si>
  <si>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</si>
  <si>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</si>
  <si>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</si>
  <si>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</si>
  <si>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</si>
  <si>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</si>
  <si>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</si>
  <si>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</si>
  <si>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</si>
  <si>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</si>
  <si>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</si>
  <si>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</si>
  <si>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</si>
  <si>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</si>
  <si>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</si>
  <si>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</si>
  <si>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</si>
  <si>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</si>
  <si>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</si>
  <si>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</si>
  <si>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</si>
  <si>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</si>
  <si>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</si>
  <si>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</si>
  <si>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</si>
  <si>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</si>
  <si>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</si>
  <si>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</si>
  <si>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</si>
  <si>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</si>
  <si>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</si>
  <si>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</si>
  <si>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</si>
  <si>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</si>
  <si>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</si>
  <si>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</si>
  <si>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</si>
  <si>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</si>
  <si>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</si>
  <si>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</si>
  <si>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</si>
  <si>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</si>
  <si>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</si>
  <si>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</si>
  <si>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</si>
  <si>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</si>
  <si>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</si>
  <si>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</si>
  <si>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</si>
  <si>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</si>
  <si>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</si>
  <si>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</si>
  <si>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</si>
  <si>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</si>
  <si>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</si>
  <si>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</si>
  <si>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</si>
  <si>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</si>
  <si>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</si>
  <si>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</si>
  <si>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</si>
  <si>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</si>
  <si>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</si>
  <si>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</si>
  <si>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</si>
  <si>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</si>
  <si>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</si>
  <si>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</si>
  <si>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</si>
  <si>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</si>
  <si>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</si>
  <si>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</si>
  <si>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</si>
  <si>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</si>
  <si>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</si>
  <si>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</si>
  <si>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</si>
  <si>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</si>
  <si>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</si>
  <si>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</si>
  <si>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</si>
  <si>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</si>
  <si>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</si>
  <si>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</si>
  <si>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</si>
  <si>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</si>
  <si>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</si>
  <si>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</si>
  <si>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</si>
  <si>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</si>
  <si>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</si>
  <si>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</si>
  <si>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</si>
  <si>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</si>
  <si>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</si>
  <si>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</si>
  <si>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</si>
  <si>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</si>
  <si>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</si>
  <si>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</si>
  <si>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</si>
  <si>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</si>
  <si>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</si>
  <si>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</si>
  <si>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</si>
  <si>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</si>
  <si>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</si>
  <si>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</si>
  <si>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</si>
  <si>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</si>
  <si>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</si>
  <si>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</si>
  <si>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</si>
  <si>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</si>
  <si>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</si>
  <si>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</si>
  <si>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</si>
  <si>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</si>
  <si>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</si>
  <si>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</si>
  <si>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</si>
  <si>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</si>
  <si>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</si>
  <si>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</si>
  <si>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</si>
  <si>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</si>
  <si>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</si>
  <si>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</si>
  <si>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</si>
  <si>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</si>
  <si>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</si>
  <si>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</si>
  <si>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</si>
  <si>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</si>
  <si>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</si>
  <si>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</si>
  <si>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</si>
  <si>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</si>
  <si>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</si>
  <si>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</si>
  <si>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</si>
  <si>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</si>
  <si>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</si>
  <si>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</si>
  <si>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</si>
  <si>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</si>
  <si>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</si>
  <si>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</si>
  <si>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</si>
  <si>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</si>
  <si>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</si>
  <si>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</si>
  <si>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</si>
  <si>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</si>
  <si>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</si>
  <si>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</si>
  <si>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</si>
  <si>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</si>
  <si>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</si>
  <si>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</si>
  <si>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</si>
  <si>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</si>
  <si>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</si>
  <si>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</si>
  <si>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</si>
  <si>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</si>
  <si>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</si>
  <si>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</si>
  <si>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</si>
  <si>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</si>
  <si>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</si>
  <si>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</si>
  <si>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</si>
  <si>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</si>
  <si>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</si>
  <si>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</si>
  <si>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</si>
  <si>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</si>
  <si>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</si>
  <si>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</si>
  <si>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</si>
  <si>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</si>
  <si>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</si>
  <si>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</si>
  <si>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</si>
  <si>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</si>
  <si>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</si>
  <si>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</si>
  <si>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</si>
  <si>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</si>
  <si>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</si>
  <si>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</si>
  <si>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</si>
  <si>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</si>
  <si>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</si>
  <si>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</si>
  <si>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</si>
  <si>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</si>
  <si>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</si>
  <si>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</si>
  <si>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</si>
  <si>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</si>
  <si>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</si>
  <si>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</si>
  <si>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</si>
  <si>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</si>
  <si>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</si>
  <si>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</si>
  <si>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</si>
  <si>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</si>
  <si>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</si>
  <si>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</si>
  <si>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</si>
  <si>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</si>
  <si>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</si>
  <si>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</si>
  <si>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</si>
  <si>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</si>
  <si>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</si>
  <si>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</si>
  <si>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</si>
  <si>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</si>
  <si>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</si>
  <si>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</si>
  <si>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</si>
  <si>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</si>
  <si>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</si>
  <si>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</si>
  <si>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</si>
  <si>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</si>
  <si>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</si>
  <si>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</si>
  <si>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</si>
  <si>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</si>
  <si>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</si>
  <si>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</si>
  <si>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</si>
  <si>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</si>
  <si>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</si>
  <si>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</si>
  <si>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</si>
  <si>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</si>
  <si>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</si>
  <si>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</si>
  <si>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</si>
  <si>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</si>
  <si>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</si>
  <si>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</si>
  <si>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</si>
  <si>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</si>
  <si>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</si>
  <si>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</si>
  <si>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</si>
  <si>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</si>
  <si>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</si>
  <si>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</si>
  <si>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</si>
  <si>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</si>
  <si>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</si>
  <si>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</si>
  <si>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</si>
  <si>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</si>
  <si>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</si>
  <si>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</si>
  <si>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</si>
  <si>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</si>
  <si>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</si>
  <si>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</si>
  <si>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</si>
  <si>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</si>
  <si>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</si>
  <si>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</si>
  <si>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</si>
  <si>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</si>
  <si>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</si>
  <si>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</si>
  <si>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</si>
  <si>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</si>
  <si>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</si>
  <si>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</si>
  <si>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</si>
  <si>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</si>
  <si>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</si>
  <si>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</si>
  <si>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</si>
  <si>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</si>
  <si>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</si>
  <si>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</si>
  <si>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</si>
  <si>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</si>
  <si>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</si>
  <si>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</si>
  <si>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</si>
  <si>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</si>
  <si>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</si>
  <si>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</si>
  <si>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</si>
  <si>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</si>
  <si>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</si>
  <si>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</si>
  <si>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</si>
  <si>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</si>
  <si>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</si>
  <si>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</si>
  <si>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</si>
  <si>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</si>
  <si>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</si>
  <si>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</si>
  <si>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</si>
  <si>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</si>
  <si>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</si>
  <si>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</si>
  <si>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</si>
  <si>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</si>
  <si>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</si>
  <si>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</si>
  <si>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</si>
  <si>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</si>
  <si>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</si>
  <si>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</si>
  <si>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</si>
  <si>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</si>
  <si>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</si>
  <si>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</si>
  <si>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</si>
  <si>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</si>
  <si>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</si>
  <si>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</si>
  <si>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</si>
  <si>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</si>
  <si>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</si>
  <si>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</si>
  <si>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</si>
  <si>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</si>
  <si>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</si>
  <si>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</si>
  <si>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</si>
  <si>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</si>
  <si>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</si>
  <si>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</si>
  <si>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</si>
  <si>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</si>
  <si>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</si>
  <si>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</si>
  <si>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</si>
  <si>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</si>
  <si>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</si>
  <si>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</si>
  <si>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</si>
  <si>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</si>
  <si>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</si>
  <si>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</si>
  <si>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</si>
  <si>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</si>
  <si>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</si>
  <si>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</si>
  <si>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</si>
  <si>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</si>
  <si>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</si>
  <si>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</si>
  <si>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</si>
  <si>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</si>
  <si>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</si>
  <si>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</si>
  <si>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</si>
  <si>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</si>
  <si>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</si>
  <si>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</si>
  <si>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</si>
  <si>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</si>
  <si>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</si>
  <si>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</si>
  <si>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</si>
  <si>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</si>
  <si>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</si>
  <si>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</si>
  <si>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</si>
  <si>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</si>
  <si>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</si>
  <si>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</si>
  <si>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</si>
  <si>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</si>
  <si>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</si>
  <si>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</si>
  <si>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</si>
  <si>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</si>
  <si>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</si>
  <si>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</si>
  <si>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</si>
  <si>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</si>
  <si>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</si>
  <si>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</si>
  <si>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</si>
  <si>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</si>
  <si>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</si>
  <si>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</si>
  <si>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</si>
  <si>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</si>
  <si>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</si>
  <si>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</si>
  <si>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</si>
  <si>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</si>
  <si>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</si>
  <si>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</si>
  <si>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</si>
  <si>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</si>
  <si>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</si>
  <si>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</si>
  <si>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</si>
  <si>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</si>
  <si>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</si>
  <si>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</si>
  <si>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</si>
  <si>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</si>
  <si>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</si>
  <si>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</si>
  <si>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</si>
  <si>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</si>
  <si>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</si>
  <si>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</si>
  <si>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</si>
  <si>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</si>
  <si>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</si>
  <si>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</si>
  <si>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</si>
  <si>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</si>
  <si>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</si>
  <si>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</si>
  <si>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</si>
  <si>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</si>
  <si>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</si>
  <si>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</si>
  <si>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</si>
  <si>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</si>
  <si>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</si>
  <si>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</si>
  <si>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</si>
  <si>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</si>
  <si>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</si>
  <si>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</si>
  <si>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</si>
  <si>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</si>
  <si>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</si>
  <si>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</si>
  <si>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</si>
  <si>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</si>
  <si>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</si>
  <si>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</si>
  <si>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</si>
  <si>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</si>
  <si>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</si>
  <si>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</si>
  <si>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</si>
  <si>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</si>
  <si>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</si>
  <si>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</si>
  <si>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</si>
  <si>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</si>
  <si>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</si>
  <si>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</si>
  <si>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</si>
  <si>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</si>
  <si>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</si>
  <si>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</si>
  <si>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</si>
  <si>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</si>
  <si>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</si>
  <si>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</si>
  <si>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</si>
  <si>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</si>
  <si>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</si>
  <si>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</si>
  <si>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</si>
  <si>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</si>
  <si>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</si>
  <si>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</si>
  <si>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</si>
  <si>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</si>
  <si>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</si>
  <si>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</si>
  <si>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</si>
  <si>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</si>
  <si>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</si>
  <si>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</si>
  <si>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</si>
  <si>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</si>
  <si>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</si>
  <si>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</si>
  <si>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</si>
  <si>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</si>
  <si>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</si>
  <si>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</si>
  <si>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</si>
  <si>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</si>
  <si>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</si>
  <si>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</si>
  <si>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</si>
  <si>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</si>
  <si>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</si>
  <si>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</si>
  <si>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</si>
  <si>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</si>
  <si>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</si>
  <si>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</si>
  <si>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</si>
  <si>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</si>
  <si>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</si>
  <si>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</si>
  <si>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</si>
  <si>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</si>
  <si>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</si>
  <si>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</si>
  <si>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</si>
  <si>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</si>
  <si>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</si>
  <si>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</si>
  <si>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</si>
  <si>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</si>
  <si>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</si>
  <si>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</si>
  <si>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</si>
  <si>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</si>
  <si>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</si>
  <si>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</si>
  <si>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</si>
  <si>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</si>
  <si>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</si>
  <si>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</si>
  <si>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</si>
  <si>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</si>
  <si>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</si>
  <si>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</si>
  <si>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</si>
  <si>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</si>
  <si>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</si>
  <si>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</si>
  <si>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</si>
  <si>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</si>
  <si>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</si>
  <si>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</si>
  <si>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</si>
  <si>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</si>
  <si>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</si>
  <si>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</si>
  <si>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</si>
  <si>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</si>
  <si>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</si>
  <si>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</si>
  <si>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</si>
  <si>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</si>
  <si>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</si>
  <si>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</si>
  <si>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</si>
  <si>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</si>
  <si>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</si>
  <si>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</si>
  <si>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</si>
  <si>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</si>
  <si>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</si>
  <si>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</si>
  <si>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</si>
  <si>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</si>
  <si>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</si>
  <si>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</si>
  <si>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</si>
  <si>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</si>
  <si>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</si>
  <si>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</si>
  <si>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</si>
  <si>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</si>
  <si>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</si>
  <si>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</si>
  <si>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</si>
  <si>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</si>
  <si>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</si>
  <si>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</si>
  <si>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</si>
  <si>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</si>
  <si>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</si>
  <si>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</si>
  <si>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</si>
  <si>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</si>
  <si>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</si>
  <si>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</si>
  <si>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</si>
  <si>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</si>
  <si>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</si>
  <si>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</si>
  <si>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</si>
  <si>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</si>
  <si>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</si>
  <si>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</si>
  <si>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</si>
  <si>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</si>
  <si>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</si>
  <si>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</si>
  <si>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</si>
  <si>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</si>
  <si>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</si>
  <si>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</si>
  <si>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</si>
  <si>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</si>
  <si>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</si>
  <si>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</si>
  <si>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</si>
  <si>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</si>
  <si>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</si>
  <si>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</si>
  <si>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</si>
  <si>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</si>
  <si>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</si>
  <si>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</si>
  <si>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</si>
  <si>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</si>
  <si>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</si>
  <si>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</si>
  <si>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</si>
  <si>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</si>
  <si>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</si>
  <si>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</si>
  <si>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</si>
  <si>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</si>
  <si>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</si>
  <si>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</si>
  <si>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</si>
  <si>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</si>
  <si>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</si>
  <si>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</si>
  <si>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</si>
  <si>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</si>
  <si>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</si>
  <si>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</si>
  <si>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</si>
  <si>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</si>
  <si>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</si>
  <si>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</si>
  <si>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</si>
  <si>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</si>
  <si>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</si>
  <si>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</si>
  <si>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</si>
  <si>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</si>
  <si>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</si>
  <si>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</si>
  <si>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</si>
  <si>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</si>
  <si>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</si>
  <si>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</si>
  <si>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</si>
  <si>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</si>
  <si>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</si>
  <si>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</si>
  <si>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</si>
  <si>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</si>
  <si>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</si>
  <si>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</si>
  <si>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</si>
  <si>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</si>
  <si>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</si>
  <si>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</si>
  <si>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</si>
  <si>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</si>
  <si>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</si>
  <si>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</si>
  <si>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</si>
  <si>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</si>
  <si>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</si>
  <si>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</si>
  <si>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</si>
  <si>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</si>
  <si>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</si>
  <si>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</si>
  <si>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</si>
  <si>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</si>
  <si>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</si>
  <si>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</si>
  <si>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</si>
  <si>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</si>
  <si>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</si>
  <si>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</si>
  <si>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</si>
  <si>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</si>
  <si>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</si>
  <si>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</si>
  <si>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</si>
  <si>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</si>
  <si>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</si>
  <si>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</si>
  <si>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</si>
  <si>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</si>
  <si>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</si>
  <si>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</si>
  <si>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</si>
  <si>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</si>
  <si>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</si>
  <si>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</si>
  <si>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</si>
  <si>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</si>
  <si>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</si>
  <si>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</si>
  <si>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</si>
  <si>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</si>
  <si>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</si>
  <si>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</si>
  <si>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</si>
  <si>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</si>
  <si>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</si>
  <si>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</si>
  <si>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</si>
  <si>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</si>
  <si>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</si>
  <si>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</si>
  <si>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</si>
  <si>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</si>
  <si>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</si>
  <si>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</si>
  <si>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</si>
  <si>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</si>
  <si>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</si>
  <si>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</si>
  <si>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</si>
  <si>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</si>
  <si>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</si>
  <si>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</si>
  <si>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</si>
  <si>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</si>
  <si>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</si>
  <si>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</si>
  <si>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</si>
  <si>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</si>
  <si>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</si>
  <si>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</si>
  <si>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</si>
  <si>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</si>
  <si>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</si>
  <si>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</si>
  <si>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</si>
  <si>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</si>
  <si>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</si>
  <si>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</si>
  <si>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</si>
  <si>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</si>
  <si>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</si>
  <si>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</si>
  <si>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</si>
  <si>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</si>
  <si>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</si>
  <si>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</si>
  <si>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</si>
  <si>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</si>
  <si>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</si>
  <si>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</si>
  <si>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</si>
  <si>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</si>
  <si>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</si>
  <si>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</si>
  <si>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</si>
  <si>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</si>
  <si>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</si>
  <si>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</si>
  <si>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</si>
  <si>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</si>
  <si>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</si>
  <si>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</si>
  <si>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</si>
  <si>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</si>
  <si>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</si>
  <si>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</si>
  <si>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</si>
  <si>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</si>
  <si>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</si>
  <si>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</si>
  <si>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</si>
  <si>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</si>
  <si>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</si>
  <si>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</si>
  <si>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</si>
  <si>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</si>
  <si>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</si>
  <si>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</si>
  <si>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</si>
  <si>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</si>
  <si>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</si>
  <si>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</si>
  <si>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</si>
  <si>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</si>
  <si>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</si>
  <si>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</si>
  <si>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</si>
  <si>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</si>
  <si>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</si>
  <si>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</si>
  <si>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</si>
  <si>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</si>
  <si>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</si>
  <si>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</si>
  <si>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</si>
  <si>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</si>
  <si>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</si>
  <si>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</si>
  <si>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</si>
  <si>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</si>
  <si>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</si>
  <si>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</si>
  <si>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</si>
  <si>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</si>
  <si>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</si>
  <si>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</si>
  <si>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</si>
  <si>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</si>
  <si>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</si>
  <si>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</si>
  <si>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</si>
  <si>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</si>
  <si>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</si>
  <si>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</si>
  <si>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</si>
  <si>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</si>
  <si>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</si>
  <si>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</si>
  <si>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</si>
  <si>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</si>
  <si>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</si>
  <si>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</si>
  <si>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</si>
  <si>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</si>
  <si>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</si>
  <si>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</si>
  <si>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</si>
  <si>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</si>
  <si>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</si>
  <si>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</si>
  <si>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</si>
  <si>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</si>
  <si>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</si>
  <si>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</si>
  <si>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</si>
  <si>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</si>
  <si>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</si>
  <si>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</si>
  <si>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</si>
  <si>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</si>
  <si>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</si>
  <si>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</si>
  <si>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</si>
  <si>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</si>
  <si>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</si>
  <si>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</si>
  <si>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</si>
  <si>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</si>
  <si>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</si>
  <si>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</si>
  <si>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</si>
  <si>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</si>
  <si>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</si>
  <si>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</si>
  <si>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</si>
  <si>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</si>
  <si>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</si>
  <si>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</si>
  <si>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</si>
  <si>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</si>
  <si>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</si>
  <si>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</si>
  <si>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</si>
  <si>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</si>
  <si>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</si>
  <si>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</si>
  <si>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</si>
  <si>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</si>
  <si>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</si>
  <si>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</si>
  <si>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</si>
  <si>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</si>
  <si>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</si>
  <si>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</si>
  <si>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</si>
  <si>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</si>
  <si>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</si>
  <si>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</si>
  <si>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</si>
  <si>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</si>
  <si>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</si>
  <si>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</si>
  <si>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</si>
  <si>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</si>
  <si>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</si>
  <si>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</si>
  <si>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</si>
  <si>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</si>
  <si>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</si>
  <si>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</si>
  <si>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</si>
  <si>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</si>
  <si>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</si>
  <si>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</si>
  <si>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</si>
  <si>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</si>
  <si>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</si>
  <si>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</si>
  <si>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</si>
  <si>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</si>
  <si>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</si>
  <si>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</si>
  <si>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</si>
  <si>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</si>
  <si>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</si>
  <si>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</si>
  <si>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</si>
  <si>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</si>
  <si>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</si>
  <si>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</si>
  <si>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</si>
  <si>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</si>
  <si>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</si>
  <si>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</si>
  <si>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</si>
  <si>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</si>
  <si>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</si>
  <si>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</si>
  <si>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</si>
  <si>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</si>
  <si>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</si>
  <si>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</si>
  <si>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</si>
  <si>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</si>
  <si>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</si>
  <si>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</si>
  <si>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</si>
  <si>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</si>
  <si>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</si>
  <si>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</si>
  <si>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</si>
  <si>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</si>
  <si>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</si>
  <si>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</si>
  <si>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</si>
  <si>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</si>
  <si>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</si>
  <si>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</si>
  <si>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</si>
  <si>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</si>
  <si>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</si>
  <si>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</si>
  <si>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</si>
  <si>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</si>
  <si>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</si>
  <si>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</si>
  <si>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</si>
  <si>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</si>
  <si>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</si>
  <si>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</si>
  <si>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</si>
  <si>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</si>
  <si>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</si>
  <si>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</si>
  <si>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</si>
  <si>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</si>
  <si>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</si>
  <si>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</si>
  <si>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</si>
  <si>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</si>
  <si>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</si>
  <si>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</si>
  <si>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</si>
  <si>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</si>
  <si>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</si>
  <si>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</si>
  <si>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</si>
  <si>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</si>
  <si>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</si>
  <si>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</si>
  <si>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</si>
  <si>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</si>
  <si>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</si>
  <si>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</si>
  <si>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</si>
  <si>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</si>
  <si>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</si>
  <si>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</si>
  <si>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</si>
  <si>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</si>
  <si>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</si>
  <si>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</si>
  <si>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</si>
  <si>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</si>
  <si>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</si>
  <si>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</si>
  <si>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</si>
  <si>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</si>
  <si>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</si>
  <si>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</si>
  <si>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</si>
  <si>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</si>
  <si>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</si>
  <si>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</si>
  <si>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</si>
  <si>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</si>
  <si>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</si>
  <si>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</si>
  <si>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</si>
  <si>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</si>
  <si>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</si>
  <si>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</si>
  <si>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</si>
  <si>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</si>
  <si>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</si>
  <si>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</si>
  <si>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</si>
  <si>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</si>
  <si>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</si>
  <si>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</si>
  <si>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</si>
  <si>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</si>
  <si>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</si>
  <si>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</si>
  <si>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</si>
  <si>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</si>
  <si>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</si>
  <si>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</si>
  <si>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</si>
  <si>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</si>
  <si>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</si>
  <si>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</si>
  <si>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</si>
  <si>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</si>
  <si>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</si>
  <si>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</si>
  <si>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</si>
  <si>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</si>
  <si>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</si>
  <si>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</si>
  <si>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</si>
  <si>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</si>
  <si>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</si>
  <si>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</si>
  <si>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</si>
  <si>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</si>
  <si>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</si>
  <si>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</si>
  <si>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</si>
  <si>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</si>
  <si>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</si>
  <si>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</si>
  <si>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</si>
  <si>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</si>
  <si>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</si>
  <si>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</si>
  <si>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</si>
  <si>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</si>
  <si>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</si>
  <si>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</si>
  <si>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</si>
  <si>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</si>
  <si>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</si>
  <si>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</si>
  <si>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</si>
  <si>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</si>
  <si>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</si>
  <si>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</si>
  <si>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</si>
  <si>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</si>
  <si>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</si>
  <si>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</si>
  <si>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</si>
  <si>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</si>
  <si>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</si>
  <si>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</si>
  <si>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</si>
  <si>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</si>
  <si>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</si>
  <si>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</si>
  <si>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</si>
  <si>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</si>
  <si>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</si>
  <si>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</si>
  <si>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</si>
  <si>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</si>
  <si>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</si>
  <si>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</si>
  <si>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</si>
  <si>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</si>
  <si>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</si>
  <si>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</si>
  <si>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</si>
  <si>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</si>
  <si>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</si>
  <si>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</si>
  <si>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</si>
  <si>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</si>
  <si>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</si>
  <si>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</si>
  <si>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</si>
  <si>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</si>
  <si>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</si>
  <si>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</si>
  <si>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</si>
  <si>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</si>
  <si>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</si>
  <si>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</si>
  <si>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</si>
  <si>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</si>
  <si>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</si>
  <si>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</si>
  <si>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</si>
  <si>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</si>
  <si>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</si>
  <si>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</si>
  <si>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</si>
  <si>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</si>
  <si>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</si>
  <si>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</si>
  <si>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</si>
  <si>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</si>
  <si>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</si>
  <si>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</si>
  <si>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</si>
  <si>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</si>
  <si>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</si>
  <si>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</si>
  <si>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</si>
  <si>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</si>
  <si>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</si>
  <si>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</si>
  <si>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</si>
  <si>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</si>
  <si>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</si>
  <si>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</si>
  <si>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</si>
  <si>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</si>
  <si>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</si>
  <si>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</si>
  <si>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</si>
  <si>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</si>
  <si>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</si>
  <si>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</si>
  <si>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</si>
  <si>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</si>
  <si>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</si>
  <si>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</si>
  <si>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</si>
  <si>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</si>
  <si>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</si>
  <si>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</si>
  <si>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</si>
  <si>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</si>
  <si>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</si>
  <si>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</si>
  <si>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</si>
  <si>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</si>
  <si>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</si>
  <si>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</si>
  <si>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</si>
  <si>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</si>
  <si>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</si>
  <si>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</si>
  <si>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</si>
  <si>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</si>
  <si>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</si>
  <si>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</si>
  <si>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</si>
  <si>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</si>
  <si>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</si>
  <si>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</si>
  <si>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</si>
  <si>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</si>
  <si>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</si>
  <si>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</si>
  <si>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</si>
  <si>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</si>
  <si>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</si>
  <si>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</si>
  <si>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</si>
  <si>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</si>
  <si>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</si>
  <si>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</si>
  <si>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</si>
  <si>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</si>
  <si>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</si>
  <si>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</si>
  <si>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</si>
  <si>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</si>
  <si>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</si>
  <si>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</si>
  <si>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</si>
  <si>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</si>
  <si>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</si>
  <si>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</si>
  <si>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</si>
  <si>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</si>
  <si>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</si>
  <si>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</si>
  <si>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</si>
  <si>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</si>
  <si>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</si>
  <si>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</si>
  <si>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</si>
  <si>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</si>
  <si>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</si>
  <si>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</si>
  <si>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</si>
  <si>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</si>
  <si>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</si>
  <si>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</si>
  <si>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</si>
  <si>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</si>
  <si>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</si>
  <si>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</si>
  <si>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</si>
  <si>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</si>
  <si>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</si>
  <si>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</si>
  <si>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</si>
  <si>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</si>
  <si>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</si>
  <si>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</si>
  <si>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</si>
  <si>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</si>
  <si>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</si>
  <si>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</si>
  <si>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</si>
  <si>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</si>
  <si>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</si>
  <si>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</si>
  <si>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</si>
  <si>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</si>
  <si>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</si>
  <si>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</si>
  <si>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</si>
  <si>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</si>
  <si>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</si>
  <si>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</si>
  <si>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</si>
  <si>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</si>
  <si>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</si>
  <si>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</si>
  <si>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</si>
  <si>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</si>
  <si>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</si>
  <si>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</si>
  <si>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</si>
  <si>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</si>
  <si>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</si>
  <si>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</si>
  <si>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</si>
  <si>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</si>
  <si>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</si>
  <si>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</si>
  <si>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</si>
  <si>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</si>
  <si>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</si>
  <si>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</si>
  <si>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</si>
  <si>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</si>
  <si>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</si>
  <si>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</si>
  <si>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</si>
  <si>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</si>
  <si>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</si>
  <si>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</si>
  <si>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</si>
  <si>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</si>
  <si>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</si>
  <si>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</si>
  <si>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</si>
  <si>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</si>
  <si>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</si>
  <si>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</si>
  <si>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</si>
  <si>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</si>
  <si>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</si>
  <si>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</si>
  <si>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</si>
  <si>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</si>
  <si>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</si>
  <si>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</si>
  <si>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</si>
  <si>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</si>
  <si>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</si>
  <si>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</si>
  <si>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</si>
  <si>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</si>
  <si>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</si>
  <si>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</si>
  <si>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</si>
  <si>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</si>
  <si>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</si>
  <si>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</si>
  <si>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</si>
  <si>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</si>
  <si>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</si>
  <si>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</si>
  <si>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</si>
  <si>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</si>
  <si>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</si>
  <si>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</si>
  <si>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</si>
  <si>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</si>
  <si>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</si>
  <si>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</si>
  <si>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</si>
  <si>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</si>
  <si>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</si>
  <si>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</si>
  <si>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</si>
  <si>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</si>
  <si>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</si>
  <si>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</si>
  <si>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</si>
  <si>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</si>
  <si>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</si>
  <si>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</si>
  <si>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</si>
  <si>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</si>
  <si>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</si>
  <si>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</si>
  <si>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</si>
  <si>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</si>
  <si>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</si>
  <si>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</si>
  <si>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</si>
  <si>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</si>
  <si>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</si>
  <si>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</si>
  <si>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</si>
  <si>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</si>
  <si>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</si>
  <si>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</si>
  <si>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</si>
  <si>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</si>
  <si>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</si>
  <si>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</si>
  <si>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</si>
  <si>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</si>
  <si>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</si>
  <si>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</si>
  <si>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</si>
  <si>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</si>
  <si>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</si>
  <si>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</si>
  <si>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</si>
  <si>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</si>
  <si>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</si>
  <si>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</si>
  <si>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</si>
  <si>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</si>
  <si>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</si>
  <si>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</si>
  <si>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</si>
  <si>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</si>
  <si>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</si>
  <si>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</si>
  <si>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</si>
  <si>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</si>
  <si>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</si>
  <si>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</si>
  <si>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</si>
  <si>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</si>
  <si>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</si>
  <si>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</si>
  <si>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</si>
  <si>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</si>
  <si>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</si>
  <si>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</si>
  <si>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</si>
  <si>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</si>
  <si>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</si>
  <si>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</si>
  <si>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</si>
  <si>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</si>
  <si>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</si>
  <si>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</si>
  <si>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</si>
  <si>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</si>
  <si>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</si>
  <si>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</si>
  <si>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</si>
  <si>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</si>
  <si>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</si>
  <si>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</si>
  <si>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</si>
  <si>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</si>
  <si>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</si>
  <si>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</si>
  <si>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</si>
  <si>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</si>
  <si>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</si>
  <si>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</si>
  <si>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</si>
  <si>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</si>
  <si>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</si>
  <si>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</si>
  <si>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</si>
  <si>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</si>
  <si>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</si>
  <si>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</si>
  <si>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</si>
  <si>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</si>
  <si>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</si>
  <si>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</si>
  <si>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</si>
  <si>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</si>
  <si>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</si>
  <si>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</si>
  <si>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</si>
  <si>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</si>
  <si>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</si>
  <si>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</si>
  <si>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</si>
  <si>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</si>
  <si>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</si>
  <si>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</si>
  <si>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</si>
  <si>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</si>
  <si>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</si>
  <si>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</si>
  <si>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</si>
  <si>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</si>
  <si>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</si>
  <si>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</si>
  <si>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</si>
  <si>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</si>
  <si>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</si>
  <si>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</si>
  <si>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</si>
  <si>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</si>
  <si>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</si>
  <si>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</si>
  <si>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</si>
  <si>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</si>
  <si>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</si>
  <si>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</si>
  <si>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</si>
  <si>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</si>
  <si>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</si>
  <si>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</si>
  <si>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</si>
  <si>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</si>
  <si>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</si>
  <si>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</si>
  <si>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</si>
  <si>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</si>
  <si>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</si>
  <si>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</si>
  <si>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</si>
  <si>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</si>
  <si>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</si>
  <si>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</si>
  <si>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</si>
  <si>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</si>
  <si>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</si>
  <si>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</si>
  <si>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</si>
  <si>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</si>
  <si>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</si>
  <si>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</si>
  <si>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</si>
  <si>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</si>
  <si>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</si>
  <si>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</si>
  <si>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</si>
  <si>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</si>
  <si>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</si>
  <si>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</si>
  <si>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</si>
  <si>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</si>
  <si>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</si>
  <si>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</si>
  <si>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</si>
  <si>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</si>
  <si>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</si>
  <si>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</si>
  <si>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</si>
  <si>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</si>
  <si>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</si>
  <si>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</si>
  <si>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</si>
  <si>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</si>
  <si>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</si>
  <si>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</si>
  <si>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</si>
  <si>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</si>
  <si>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</si>
  <si>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</si>
  <si>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</si>
  <si>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</si>
  <si>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</si>
  <si>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</si>
  <si>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</si>
  <si>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</si>
  <si>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</si>
  <si>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</si>
  <si>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</si>
  <si>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</si>
  <si>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</si>
  <si>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</si>
  <si>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</si>
  <si>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</si>
  <si>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</si>
  <si>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</si>
  <si>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</si>
  <si>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</si>
  <si>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</si>
  <si>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</si>
  <si>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</si>
  <si>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</si>
  <si>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</si>
  <si>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</si>
  <si>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</si>
  <si>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</si>
  <si>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</si>
  <si>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</si>
  <si>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</si>
  <si>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</si>
  <si>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</si>
  <si>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</si>
  <si>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</si>
  <si>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</si>
  <si>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</si>
  <si>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</si>
  <si>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</si>
  <si>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</si>
  <si>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</si>
  <si>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</si>
  <si>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</si>
  <si>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</si>
  <si>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</si>
  <si>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</si>
  <si>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</si>
  <si>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</si>
  <si>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</si>
  <si>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</si>
  <si>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</si>
  <si>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</si>
  <si>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</si>
  <si>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</si>
  <si>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</si>
  <si>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</si>
  <si>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</si>
  <si>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</si>
  <si>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</si>
  <si>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</si>
  <si>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</si>
  <si>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</si>
  <si>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</si>
  <si>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</si>
  <si>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</si>
  <si>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</si>
  <si>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</si>
  <si>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</si>
  <si>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</si>
  <si>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</si>
  <si>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</si>
  <si>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</si>
  <si>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</si>
  <si>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</si>
  <si>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</si>
  <si>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</si>
  <si>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</si>
  <si>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</si>
  <si>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</si>
  <si>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</si>
  <si>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</si>
  <si>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</si>
  <si>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</si>
  <si>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</si>
  <si>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</si>
  <si>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</si>
  <si>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</si>
  <si>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</si>
  <si>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</si>
  <si>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</si>
  <si>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</si>
  <si>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</si>
  <si>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</si>
  <si>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</si>
  <si>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</si>
  <si>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</si>
  <si>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</si>
  <si>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</si>
  <si>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</si>
  <si>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</si>
  <si>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</si>
  <si>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</si>
  <si>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</si>
  <si>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</si>
  <si>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</si>
  <si>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</si>
  <si>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</si>
  <si>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</si>
  <si>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</si>
  <si>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</si>
  <si>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</si>
  <si>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</si>
  <si>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</si>
  <si>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</si>
  <si>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</si>
  <si>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</si>
  <si>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</si>
  <si>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</si>
  <si>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</si>
  <si>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</si>
  <si>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</si>
  <si>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</si>
  <si>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</si>
  <si>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</si>
  <si>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</si>
  <si>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</si>
  <si>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</si>
  <si>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</si>
  <si>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</si>
  <si>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</si>
  <si>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</si>
  <si>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</si>
  <si>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</si>
  <si>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</si>
  <si>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</si>
  <si>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</si>
  <si>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</si>
  <si>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</si>
  <si>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</si>
  <si>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</si>
  <si>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</si>
  <si>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</si>
  <si>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</si>
  <si>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</si>
  <si>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</si>
  <si>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</si>
  <si>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</si>
  <si>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</si>
  <si>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</si>
  <si>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</si>
  <si>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</si>
  <si>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</si>
  <si>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</si>
  <si>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</si>
  <si>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</si>
  <si>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</si>
  <si>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</si>
  <si>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</si>
  <si>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</si>
  <si>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</si>
  <si>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</si>
  <si>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</si>
  <si>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</si>
  <si>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</si>
  <si>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</si>
  <si>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</si>
  <si>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</si>
  <si>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</si>
  <si>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</si>
  <si>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</si>
  <si>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</si>
  <si>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</si>
  <si>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</si>
  <si>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</si>
  <si>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</si>
  <si>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</si>
  <si>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</si>
  <si>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</si>
  <si>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</si>
  <si>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</si>
  <si>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</si>
  <si>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</si>
  <si>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</si>
  <si>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</si>
  <si>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</si>
  <si>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</si>
  <si>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</si>
  <si>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</si>
  <si>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</si>
  <si>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</si>
  <si>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</si>
  <si>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</si>
  <si>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</si>
  <si>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</si>
  <si>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</si>
  <si>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</si>
  <si>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</si>
  <si>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</si>
  <si>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</si>
  <si>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</si>
  <si>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</si>
  <si>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</si>
  <si>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</si>
  <si>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</si>
  <si>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</si>
  <si>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</si>
  <si>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</si>
  <si>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</si>
  <si>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</si>
  <si>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</si>
  <si>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</si>
  <si>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</si>
  <si>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</si>
  <si>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</si>
  <si>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</si>
  <si>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</si>
  <si>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</si>
  <si>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</si>
  <si>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</si>
  <si>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</si>
  <si>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</si>
  <si>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</si>
  <si>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</si>
  <si>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</si>
  <si>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</si>
  <si>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</si>
  <si>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</si>
  <si>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</si>
  <si>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</si>
  <si>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</si>
  <si>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</si>
  <si>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</si>
  <si>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</si>
  <si>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</si>
  <si>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</si>
  <si>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</si>
  <si>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</si>
  <si>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</si>
  <si>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</si>
  <si>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</si>
  <si>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</si>
  <si>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</si>
  <si>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</si>
  <si>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</si>
  <si>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</si>
  <si>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</si>
  <si>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</si>
  <si>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</si>
  <si>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</si>
  <si>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</si>
  <si>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</si>
  <si>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</si>
  <si>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</si>
  <si>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</si>
  <si>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</si>
  <si>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</si>
  <si>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</si>
  <si>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</si>
  <si>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</si>
  <si>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</si>
  <si>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</si>
  <si>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</si>
  <si>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</si>
  <si>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</si>
  <si>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</si>
  <si>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</si>
  <si>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</si>
  <si>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</si>
  <si>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</si>
  <si>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</si>
  <si>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</si>
  <si>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</si>
  <si>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</si>
  <si>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</si>
  <si>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</si>
  <si>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</si>
  <si>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</si>
  <si>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</si>
  <si>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</si>
  <si>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</si>
  <si>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</si>
  <si>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</si>
  <si>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</si>
  <si>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</si>
  <si>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</si>
  <si>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</si>
  <si>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</si>
  <si>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</si>
  <si>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</si>
  <si>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</si>
  <si>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</si>
  <si>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</si>
  <si>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</si>
  <si>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</si>
  <si>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</si>
  <si>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</si>
  <si>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</si>
  <si>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</si>
  <si>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</si>
  <si>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</si>
  <si>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</si>
  <si>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</si>
  <si>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</si>
  <si>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</si>
  <si>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</si>
  <si>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</si>
  <si>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</si>
  <si>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</si>
  <si>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</si>
  <si>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</si>
  <si>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</si>
  <si>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</si>
  <si>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</si>
  <si>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</si>
  <si>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</si>
  <si>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</si>
  <si>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</si>
  <si>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</si>
  <si>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</si>
  <si>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</si>
  <si>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</si>
  <si>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</si>
  <si>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</si>
  <si>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</si>
  <si>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</si>
  <si>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</si>
  <si>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</si>
  <si>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</si>
  <si>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</si>
  <si>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</si>
  <si>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</si>
  <si>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</si>
  <si>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</si>
  <si>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</si>
  <si>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</si>
  <si>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</si>
  <si>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</si>
  <si>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</si>
  <si>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</si>
  <si>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</si>
  <si>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</si>
  <si>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</si>
  <si>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</si>
  <si>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</si>
  <si>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</si>
  <si>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</si>
  <si>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</si>
  <si>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</si>
  <si>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</si>
  <si>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</si>
  <si>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</si>
  <si>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</si>
  <si>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</si>
  <si>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</si>
  <si>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</si>
  <si>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</si>
  <si>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</si>
  <si>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</si>
  <si>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</si>
  <si>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</si>
  <si>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</si>
  <si>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</si>
  <si>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</si>
  <si>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</si>
  <si>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</si>
  <si>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</si>
  <si>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</si>
  <si>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</si>
  <si>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</si>
  <si>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</si>
  <si>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</si>
  <si>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</si>
  <si>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</si>
  <si>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</si>
  <si>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</si>
  <si>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</si>
  <si>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</si>
  <si>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</si>
  <si>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</si>
  <si>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</si>
  <si>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</si>
  <si>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</si>
  <si>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</si>
  <si>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</si>
  <si>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</si>
  <si>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</si>
  <si>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</si>
  <si>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</si>
  <si>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</si>
  <si>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</si>
  <si>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</si>
  <si>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</si>
  <si>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</si>
  <si>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</si>
  <si>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</si>
  <si>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</si>
  <si>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</si>
  <si>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</si>
  <si>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</si>
  <si>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</si>
  <si>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</si>
  <si>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</si>
  <si>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</si>
  <si>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</si>
  <si>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</si>
  <si>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</si>
  <si>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</si>
  <si>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</si>
  <si>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</si>
  <si>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</si>
  <si>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</si>
  <si>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</si>
  <si>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</si>
  <si>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</si>
  <si>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</si>
  <si>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</si>
  <si>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</si>
  <si>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</si>
  <si>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</si>
  <si>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</si>
  <si>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</si>
  <si>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</si>
  <si>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</si>
  <si>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</si>
  <si>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</si>
  <si>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</si>
  <si>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</si>
  <si>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</si>
  <si>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</si>
  <si>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</si>
  <si>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</si>
  <si>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</si>
  <si>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</si>
  <si>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</si>
  <si>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</si>
  <si>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</si>
  <si>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</si>
  <si>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</si>
  <si>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</si>
  <si>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</si>
  <si>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</si>
  <si>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</si>
  <si>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</si>
  <si>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</si>
  <si>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</si>
  <si>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</si>
  <si>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</si>
  <si>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</si>
  <si>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</si>
  <si>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</si>
  <si>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</si>
  <si>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</si>
  <si>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</si>
  <si>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</si>
  <si>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</si>
  <si>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</si>
  <si>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</si>
  <si>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</si>
  <si>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</si>
  <si>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</si>
  <si>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</si>
  <si>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</si>
  <si>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</si>
  <si>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</si>
  <si>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</si>
  <si>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</si>
  <si>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</si>
  <si>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</si>
  <si>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</si>
  <si>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</si>
  <si>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</si>
  <si>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</si>
  <si>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</si>
  <si>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</si>
  <si>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</si>
  <si>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</si>
  <si>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</si>
  <si>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</si>
  <si>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</si>
  <si>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</si>
  <si>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</si>
  <si>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</si>
  <si>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</si>
  <si>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</si>
  <si>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</si>
  <si>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</si>
  <si>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</si>
  <si>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</si>
  <si>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</si>
  <si>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</si>
  <si>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</si>
  <si>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</si>
  <si>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</si>
  <si>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</si>
  <si>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</si>
  <si>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</si>
  <si>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</si>
  <si>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</si>
  <si>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</si>
  <si>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</si>
  <si>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</si>
  <si>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</si>
  <si>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</si>
  <si>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</si>
  <si>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</si>
  <si>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</si>
  <si>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</si>
  <si>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</si>
  <si>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</si>
  <si>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</si>
  <si>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</si>
  <si>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</si>
  <si>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</si>
  <si>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</si>
  <si>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</si>
  <si>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</si>
  <si>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</si>
  <si>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</si>
  <si>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</si>
  <si>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</si>
  <si>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</si>
  <si>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</si>
  <si>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</si>
  <si>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</si>
  <si>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</si>
  <si>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</si>
  <si>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</si>
  <si>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</si>
  <si>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</si>
  <si>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</si>
  <si>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</si>
  <si>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</si>
  <si>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</si>
  <si>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</si>
  <si>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</si>
  <si>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</si>
  <si>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</si>
  <si>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</si>
  <si>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</si>
  <si>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</si>
  <si>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</si>
  <si>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</si>
  <si>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</si>
  <si>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</si>
  <si>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</si>
  <si>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</si>
  <si>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</si>
  <si>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</si>
  <si>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</si>
  <si>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</si>
  <si>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</si>
  <si>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</si>
  <si>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</si>
  <si>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</si>
  <si>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</si>
  <si>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</si>
  <si>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</si>
  <si>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</si>
  <si>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</si>
  <si>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</si>
  <si>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</si>
  <si>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</si>
  <si>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</si>
  <si>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</si>
  <si>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</si>
  <si>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</si>
  <si>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</si>
  <si>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</si>
  <si>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</si>
  <si>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</si>
  <si>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</si>
  <si>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</si>
  <si>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</si>
  <si>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</si>
  <si>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</si>
  <si>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PCM-20251026-00001343</t>
  </si>
  <si>
    <t>EM Team on the way ETA: 30 Mins</t>
  </si>
  <si>
    <t>PCM-20251026-00000210</t>
  </si>
  <si>
    <t>5g cell down due to rectifier module faulty, rectifier module under repair arrangement</t>
  </si>
  <si>
    <t>EM team on the way ETA 70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</si>
</sst>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7" totalsRowShown="0" headerRowDxfId="157" dataDxfId="156" headerRowBorderDxfId="154" tableBorderDxfId="155" totalsRowBorderDxfId="153">
  <autoFilter ref="A1:CJ21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3" totalsRowShown="0" headerRowDxfId="48" dataDxfId="47" headerRowBorderDxfId="45" tableBorderDxfId="46" totalsRowBorderDxfId="44">
  <autoFilter ref="A1:L21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8" totalsRowShown="0" headerRowDxfId="31" dataDxfId="30" headerRowBorderDxfId="28" tableBorderDxfId="29">
  <autoFilter ref="A1:L45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8" totalsRowShown="0" headerRowDxfId="15" dataDxfId="14" headerRowBorderDxfId="12" tableBorderDxfId="13">
  <autoFilter ref="A1:L12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tabSelected="1" workbookViewId="0">
      <selection activeCell="K4" sqref="K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293.68352384259197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13.188535416666127</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45956.631949768518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45956.631949768518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45956.631949768518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45956.631949768518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45956.631949768518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45956.631949768518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45956.631949768518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45956.631949768518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45956.631949768518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45956.631949768518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45956.631949768518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45956.631949768518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45956.631949768518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45956.631949768518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45956.631949768518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45956.631949768518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45956.631949768518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45956.631949768518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45956.631949768518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45956.631949768518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45956.631949768518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45956.631949768518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45956.631949768518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45956.631949768518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45956.631949768518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45956.631949768518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45956.631949768518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45956.631949768518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45956.631949768518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45956.631949768518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45956.631949768518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45956.631949768518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45956.631949768518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45956.631949768518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45956.631949768518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45956.631949768518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45956.631949768518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45956.631949768518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45956.631949768518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45956.631949768518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45956.631949768518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45956.631949768518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45956.631949768518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45956.631949768518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45956.631949768518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45956.631949768518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45956.631949768518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45956.631949768518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45956.631949768518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45956.631949768518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45956.631949768518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45956.631949768518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45956.631949768518</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45956.631949768518</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2F77C5E5-90FB-4E2C-B920-786110C9BA30}"/>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131.63211180555663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12.136174305553141</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45956.631949768518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63"/>
      <c r="E6" s="114"/>
      <c r="F6" s="115"/>
      <c r="G6" s="116">
        <f ca="1">IFERROR(NOW()-F6,"-")</f>
        <v>45956.631949768518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45956.631949768518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45956.631949768518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45956.631949768518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45956.631949768518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45956.631949768518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45956.631949768518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45956.631949768518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45956.631949768518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45956.631949768518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45956.631949768518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45956.631949768518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45956.631949768518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45956.631949768518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45956.631949768518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45956.631949768518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45956.631949768518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45956.631949768518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45956.631949768518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45956.631949768518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45956.631949768518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45956.631949768518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45956.631949768518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45956.631949768518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45956.631949768518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45956.631949768518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45956.631949768518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45956.631949768518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45956.631949768518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45956.631949768518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45956.631949768518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45956.631949768518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45956.631949768518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45956.631949768518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45956.631949768518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45956.631949768518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45956.631949768518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45956.631949768518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45956.631949768518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45956.631949768518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45956.631949768518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45956.631949768518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45956.631949768518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45956.631949768518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45956.631949768518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45956.631949768518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45956.631949768518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45956.631949768518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45956.631949768518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45956.631949768518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45956.631949768518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45956.631949768518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45956.631949768518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45956.631949768518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45956.631949768518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45956.631949768518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45956.631949768518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45956.631949768518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45956.631949768518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45956.631949768518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45956.631949768518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45956.631949768518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45956.631949768518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45956.631949768518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45956.631949768518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45956.631949768518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45956.631949768518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61"/>
      <c r="B73" s="162" t="str">
        <f>IFERROR(VLOOKUP(D73,DB!A:K,11,0),"")</f>
        <v/>
      </c>
      <c r="C73" s="162"/>
      <c r="D73" s="162"/>
      <c r="E73" s="163"/>
      <c r="F73" s="164"/>
      <c r="G73" s="165">
        <f ca="1">IFERROR(NOW()-F73,"-")</f>
        <v>45956.631949768518</v>
      </c>
      <c r="H73" s="164"/>
      <c r="I73" s="162" t="str">
        <f>IFERROR(VLOOKUP(D73,DB!A:F,6,0),"")</f>
        <v/>
      </c>
      <c r="J73" s="162" t="str">
        <f>IFERROR(VLOOKUP(D73,DB!A:G,7,0),"")</f>
        <v/>
      </c>
      <c r="K73" s="166"/>
      <c r="L73" s="162" t="str">
        <f>IFERROR(VLOOKUP(D73,DB!A:I,9,0),"")</f>
        <v/>
      </c>
      <c r="M73" s="162"/>
      <c r="N73" s="162"/>
      <c r="O73" s="162"/>
      <c r="P73" s="162"/>
      <c r="Q73" s="162"/>
      <c r="R73" s="162"/>
      <c r="S73" s="162"/>
      <c r="T73" s="162"/>
      <c r="U73" s="162"/>
      <c r="V73" s="162"/>
      <c r="W73" s="162"/>
      <c r="X73" s="162"/>
      <c r="Y73" s="162"/>
      <c r="Z73" s="162"/>
      <c r="AA73" s="162"/>
      <c r="AB73" s="162"/>
      <c r="AC73" s="162"/>
      <c r="AD73" s="162"/>
      <c r="AE73" s="162"/>
      <c r="AF73" s="162"/>
      <c r="AG73" s="162"/>
      <c r="AH73" s="162"/>
      <c r="AI73" s="162"/>
      <c r="AJ73" s="162"/>
      <c r="AK73" s="162"/>
      <c r="AL73" s="162"/>
      <c r="AM73" s="162"/>
      <c r="AN73" s="162"/>
      <c r="AO73" s="162"/>
      <c r="AP73" s="162"/>
      <c r="AQ73" s="162"/>
      <c r="AR73" s="162"/>
      <c r="AS73" s="162"/>
      <c r="AT73" s="162"/>
      <c r="AU73" s="162"/>
      <c r="AV73" s="162"/>
      <c r="AW73" s="162"/>
      <c r="AX73" s="162"/>
      <c r="AY73" s="162"/>
      <c r="AZ73" s="162"/>
      <c r="BA73" s="162"/>
      <c r="BB73" s="162"/>
      <c r="BC73" s="162"/>
      <c r="BD73" s="162"/>
      <c r="BE73" s="162"/>
      <c r="BF73" s="162"/>
      <c r="BG73" s="162"/>
      <c r="BH73" s="162"/>
      <c r="BI73" s="162"/>
      <c r="BJ73" s="162"/>
      <c r="BK73" s="162"/>
      <c r="BL73" s="162"/>
      <c r="BM73" s="162"/>
      <c r="BN73" s="162"/>
      <c r="BO73" s="162"/>
      <c r="BP73" s="162"/>
      <c r="BQ73" s="162"/>
      <c r="BR73" s="162"/>
      <c r="BS73" s="162"/>
      <c r="BT73" s="162"/>
      <c r="BU73" s="162"/>
      <c r="BV73" s="162"/>
      <c r="BW73" s="162"/>
      <c r="BX73" s="162"/>
      <c r="BY73" s="162"/>
      <c r="BZ73" s="162"/>
      <c r="CA73" s="162"/>
      <c r="CB73" s="162"/>
      <c r="CC73" s="162"/>
      <c r="CD73" s="162"/>
      <c r="CE73" s="162"/>
      <c r="CF73" s="162"/>
      <c r="CG73" s="162"/>
      <c r="CH73" s="162"/>
      <c r="CI73" s="162"/>
      <c r="CJ73" s="167"/>
    </row>
    <row r="74" spans="1:88" ht="31.5" customHeight="1">
      <c r="A74" s="113"/>
      <c r="B74" s="18" t="str">
        <f>IFERROR(VLOOKUP(D74,DB!A:K,11,0),"")</f>
        <v/>
      </c>
      <c r="C74" s="18"/>
      <c r="D74" s="18"/>
      <c r="E74" s="114"/>
      <c r="F74" s="115"/>
      <c r="G74" s="116">
        <f ca="1">IFERROR(NOW()-F74,"-")</f>
        <v>45956.631949768518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45956.631949768518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45956.631949768518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45956.631949768518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45956.631949768518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45956.631949768518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45956.631949768518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45956.631949768518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45956.631949768518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45956.631949768518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45956.631949768518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45956.631949768518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45956.631949768518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45956.631949768518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45956.631949768518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45956.631949768518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45956.631949768518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45956.631949768518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45956.631949768518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45956.631949768518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45956.631949768518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45956.631949768518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45956.631949768518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45956.631949768518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45956.631949768518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45956.631949768518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45956.631949768518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45956.631949768518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45956.631949768518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45956.631949768518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45956.631949768518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45956.631949768518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45956.631949768518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45956.631949768518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45956.631949768518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45956.631949768518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45956.631949768518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45956.631949768518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45956.631949768518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45956.631949768518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45956.631949768518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45956.631949768518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45956.631949768518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45956.631949768518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45956.631949768518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45956.631949768518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45956.631949768518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45956.631949768518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45956.631949768518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45956.631949768518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45956.631949768518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45956.631949768518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45956.631949768518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45956.631949768518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45956.631949768518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45956.631949768518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45956.631949768518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45956.631949768518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45956.631949768518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45956.631949768518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45956.631949768518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45956.631949768518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45956.631949768518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45956.631949768518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45956.631949768518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45956.631949768518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45956.631949768518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45956.631949768518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45956.631949768518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45956.631949768518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45956.631949768518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45956.631949768518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45956.631949768518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45956.631949768518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45956.631949768518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45956.631949768518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45956.631949768518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45956.631949768518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45956.631949768518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45956.631949768518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45956.631949768518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45956.631949768518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45956.631949768518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45956.631949768518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45956.631949768518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45956.631949768518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45956.631949768518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45956.631949768518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45956.631949768518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45956.631949768518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45956.631949768518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45956.631949768518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45956.631949768518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45956.631949768518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45956.631949768518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45956.631949768518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45956.631949768518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45956.631949768518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45956.631949768518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45956.631949768518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45956.631949768518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45956.631949768518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45956.631949768518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45956.631949768518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45956.631949768518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45956.631949768518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45956.631949768518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45956.631949768518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45956.631949768518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45956.631949768518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45956.631949768518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45956.631949768518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45956.631949768518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45956.631949768518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45956.631949768518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45956.631949768518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45956.631949768518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45956.631949768518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45956.631949768518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45956.631949768518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45956.631949768518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45956.631949768518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45956.631949768518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45956.631949768518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45956.631949768518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45956.631949768518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45956.631949768518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45956.631949768518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45956.631949768518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45956.631949768518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45956.631949768518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45956.631949768518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45956.631949768518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45956.631949768518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45956.631949768518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45956.631949768518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45956.631949768518</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45956.631949768518</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45956.631949768518</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45956.631949768518</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45956.631949768518</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45956.631949768518</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45956.631949768518</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61"/>
      <c r="B217" s="162" t="str">
        <f>IFERROR(VLOOKUP(D217,DB!A:K,11,0),"")</f>
        <v/>
      </c>
      <c r="C217" s="162"/>
      <c r="D217" s="162"/>
      <c r="E217" s="163"/>
      <c r="F217" s="164"/>
      <c r="G217" s="165">
        <f ca="1">IFERROR(NOW()-F217,"-")</f>
        <v>45956.631949768518</v>
      </c>
      <c r="H217" s="164"/>
      <c r="I217" s="162" t="str">
        <f>IFERROR(VLOOKUP(D217,DB!A:F,6,0),"")</f>
        <v/>
      </c>
      <c r="J217" s="162" t="str">
        <f>IFERROR(VLOOKUP(D217,DB!A:G,7,0),"")</f>
        <v/>
      </c>
      <c r="K217" s="166"/>
      <c r="L217" s="162" t="str">
        <f>IFERROR(VLOOKUP(D217,DB!A:I,9,0),"")</f>
        <v/>
      </c>
      <c r="M217" s="162"/>
      <c r="N217" s="162"/>
      <c r="O217" s="162"/>
      <c r="P217" s="162"/>
      <c r="Q217" s="162"/>
      <c r="R217" s="162"/>
      <c r="S217" s="162"/>
      <c r="T217" s="162"/>
      <c r="U217" s="162"/>
      <c r="V217" s="162"/>
      <c r="W217" s="162"/>
      <c r="X217" s="162"/>
      <c r="Y217" s="162"/>
      <c r="Z217" s="162"/>
      <c r="AA217" s="162"/>
      <c r="AB217" s="162"/>
      <c r="AC217" s="162"/>
      <c r="AD217" s="162"/>
      <c r="AE217" s="162"/>
      <c r="AF217" s="162"/>
      <c r="AG217" s="162"/>
      <c r="AH217" s="162"/>
      <c r="AI217" s="162"/>
      <c r="AJ217" s="162"/>
      <c r="AK217" s="162"/>
      <c r="AL217" s="162"/>
      <c r="AM217" s="162"/>
      <c r="AN217" s="162"/>
      <c r="AO217" s="162"/>
      <c r="AP217" s="162"/>
      <c r="AQ217" s="162"/>
      <c r="AR217" s="162"/>
      <c r="AS217" s="162"/>
      <c r="AT217" s="162"/>
      <c r="AU217" s="162"/>
      <c r="AV217" s="162"/>
      <c r="AW217" s="162"/>
      <c r="AX217" s="162"/>
      <c r="AY217" s="162"/>
      <c r="AZ217" s="162"/>
      <c r="BA217" s="162"/>
      <c r="BB217" s="162"/>
      <c r="BC217" s="162"/>
      <c r="BD217" s="162"/>
      <c r="BE217" s="162"/>
      <c r="BF217" s="162"/>
      <c r="BG217" s="162"/>
      <c r="BH217" s="162"/>
      <c r="BI217" s="162"/>
      <c r="BJ217" s="162"/>
      <c r="BK217" s="162"/>
      <c r="BL217" s="162"/>
      <c r="BM217" s="162"/>
      <c r="BN217" s="162"/>
      <c r="BO217" s="162"/>
      <c r="BP217" s="162"/>
      <c r="BQ217" s="162"/>
      <c r="BR217" s="162"/>
      <c r="BS217" s="162"/>
      <c r="BT217" s="162"/>
      <c r="BU217" s="162"/>
      <c r="BV217" s="162"/>
      <c r="BW217" s="162"/>
      <c r="BX217" s="162"/>
      <c r="BY217" s="162"/>
      <c r="BZ217" s="162"/>
      <c r="CA217" s="162"/>
      <c r="CB217" s="162"/>
      <c r="CC217" s="162"/>
      <c r="CD217" s="162"/>
      <c r="CE217" s="162"/>
      <c r="CF217" s="162"/>
      <c r="CG217" s="162"/>
      <c r="CH217" s="162"/>
      <c r="CI217" s="162"/>
      <c r="CJ217" s="167"/>
    </row>
  </sheetData>
  <dataValidations count="2">
    <dataValidation allowBlank="1" showInputMessage="1" showErrorMessage="1" sqref="E1" xr:uid="{4D935161-CDD3-4592-B877-3FB59C99E142}"/>
    <dataValidation type="list" allowBlank="1" showInputMessage="1" showErrorMessage="1" sqref="E3:E21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45956.631949768518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45956.631949768518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45956.631949768518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45956.631949768518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45956.631949768518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45956.631949768518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45956.631949768518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45956.631949768518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45956.631949768518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45956.631949768518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45956.631949768518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45956.631949768518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45956.631949768518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45956.631949768518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45956.631949768518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45956.631949768518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45956.631949768518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45956.631949768518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45956.631949768518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45956.631949768518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45956.631949768518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45956.631949768518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45956.631949768518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45956.631949768518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45956.631949768518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45956.631949768518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45956.631949768518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45956.631949768518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45956.631949768518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45956.631949768518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45956.631949768518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45956.631949768518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45956.631949768518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45956.631949768518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45956.631949768518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45956.631949768518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45956.631949768518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45956.631949768518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45956.631949768518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45956.631949768518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45956.631949768518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45956.631949768518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45956.631949768518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45956.631949768518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45956.631949768518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45956.631949768518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45956.631949768518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45956.631949768518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45956.631949768518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45956.631949768518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45956.631949768518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45956.631949768518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45956.631949768518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45956.631949768518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45956.631949768518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45956.631949768518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45956.631949768518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45956.631949768518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45956.631949768518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45956.631949768518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45956.631949768518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45956.631949768518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45956.631949768518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45956.631949768518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45956.631949768518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45956.631949768518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45956.631949768518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45956.631949768518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45956.631949768518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45956.631949768518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45956.631949768518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45956.631949768518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45956.631949768518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45956.631949768518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45956.631949768518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45956.631949768518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45956.631949768518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45956.631949768518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45956.631949768518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45956.631949768518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45956.631949768518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45956.631949768518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45956.631949768518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45956.631949768518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45956.631949768518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45956.631949768518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45956.631949768518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45956.631949768518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45956.631949768518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45956.631949768518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45956.631949768518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45956.631949768518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45956.631949768518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45956.631949768518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45956.631949768518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45956.631949768518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45956.631949768518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45956.631949768518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45956.631949768518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45956.631949768518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45956.631949768518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45956.631949768518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45956.631949768518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45956.631949768518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45956.631949768518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45956.631949768518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45956.631949768518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45956.631949768518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45956.631949768518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45956.631949768518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45956.631949768518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45956.631949768518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45956.631949768518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45956.631949768518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45956.631949768518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45956.631949768518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45956.631949768518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45956.631949768518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45956.631949768518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45956.631949768518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45956.631949768518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45956.631949768518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45956.631949768518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45956.631949768518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45956.631949768518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45956.631949768518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45956.631949768518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45956.631949768518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45956.631949768518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45956.631949768518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45956.631949768518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45956.631949768518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45956.631949768518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45956.631949768518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45956.631949768518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45956.631949768518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45956.631949768518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45956.631949768518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45956.631949768518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45956.631949768518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45956.631949768518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45956.631949768518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45956.631949768518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45956.631949768518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45956.631949768518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45956.631949768518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45956.631949768518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45956.631949768518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45956.631949768518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45956.631949768518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45956.631949768518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45956.631949768518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45956.631949768518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45956.631949768518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45956.631949768518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45956.631949768518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45956.631949768518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45956.631949768518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45956.631949768518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45956.631949768518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45956.631949768518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45956.631949768518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45956.631949768518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45956.631949768518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45956.631949768518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45956.631949768518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45956.631949768518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45956.631949768518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45956.631949768518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45956.631949768518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45956.631949768518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45956.631949768518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45956.631949768518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45956.631949768518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45956.631949768518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45956.631949768518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45956.631949768518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45956.631949768518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45956.631949768518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45956.631949768518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45956.631949768518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45956.631949768518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45956.631949768518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45956.631949768518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45956.631949768518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45956.631949768518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45956.631949768518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45956.631949768518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45956.631949768518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45956.631949768518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45956.631949768518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45956.631949768518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45956.631949768518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45956.631949768518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45956.631949768518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45956.631949768518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45956.631949768518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45956.631949768518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45956.631949768518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45956.631949768518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45956.631949768518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45956.631949768518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45956.631949768518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45956.631949768518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45956.631949768518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45956.631949768518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45956.631949768518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45956.631949768518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45956.631949768518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45956.631949768518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45956.631949768518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45956.631949768518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45956.631949768518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45956.631949768518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45956.631949768518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45956.631949768518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45956.631949768518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45956.631949768518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45956.631949768518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45956.631949768518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45956.631949768518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45956.631949768518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45956.631949768518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45956.631949768518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45956.631949768518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45956.631949768518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45956.631949768518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45956.631949768518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45956.631949768518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45956.631949768518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45956.631949768518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45956.631949768518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45956.631949768518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45956.631949768518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45956.631949768518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45956.631949768518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45956.631949768518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45956.631949768518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45956.631949768518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45956.631949768518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45956.631949768518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45956.631949768518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45956.631949768518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45956.631949768518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45956.631949768518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45956.631949768518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45956.631949768518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45956.631949768518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45956.631949768518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45956.631949768518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45956.631949768518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45956.631949768518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45956.631949768518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45956.631949768518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45956.631949768518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45956.631949768518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45956.631949768518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45956.631949768518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45956.631949768518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45956.631949768518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45956.631949768518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45956.631949768518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45956.631949768518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45956.631949768518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45956.631949768518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45956.631949768518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45956.631949768518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45956.631949768518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45956.631949768518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45956.631949768518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45956.631949768518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45956.631949768518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45956.631949768518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45956.631949768518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45956.631949768518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45956.631949768518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45956.631949768518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45956.631949768518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45956.631949768518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45956.631949768518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45956.631949768518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45956.631949768518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45956.631949768518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45956.631949768518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45956.631949768518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45956.631949768518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45956.631949768518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45956.631949768518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45956.631949768518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45956.631949768518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45956.631949768518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45956.631949768518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45956.631949768518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45956.631949768518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45956.631949768518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45956.631949768518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45956.631949768518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45956.631949768518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45956.631949768518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45956.631949768518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45956.631949768518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45956.631949768518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45956.631949768518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45956.631949768518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45956.631949768518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45956.631949768518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45956.631949768518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45956.631949768518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45956.631949768518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45956.631949768518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45956.631949768518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45956.631949768518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45956.631949768518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45956.631949768518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45956.631949768518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45956.631949768518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45956.631949768518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45956.631949768518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45956.631949768518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45956.631949768518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45956.631949768518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45956.631949768518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45956.631949768518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45956.631949768518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45956.631949768518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45956.631949768518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45956.631949768518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45956.631949768518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45956.631949768518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45956.631949768518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45956.631949768518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45956.631949768518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45956.631949768518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45956.631949768518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45956.631949768518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45956.631949768518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45956.631949768518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45956.631949768518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45956.631949768518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45956.631949768518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45956.631949768518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45956.631949768518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45956.631949768518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45956.631949768518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45956.631949768518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45956.631949768518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45956.631949768518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45956.631949768518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45956.631949768518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45956.631949768518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45956.631949768518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45956.631949768518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45956.631949768518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45956.631949768518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45956.631949768518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45956.631949768518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45956.631949768518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45956.631949768518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45956.631949768518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45956.631949768518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45956.631949768518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45956.631949768518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45956.631949768518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45956.631949768518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45956.631949768518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45956.631949768518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45956.631949768518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45956.631949768518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45956.631949768518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45956.631949768518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45956.631949768518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45956.631949768518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45956.631949768518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45956.631949768518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45956.631949768518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45956.631949768518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45956.631949768518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45956.631949768518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45956.631949768518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45956.631949768518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45956.631949768518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45956.631949768518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45956.631949768518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45956.631949768518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45956.631949768518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45956.631949768518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45956.631949768518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45956.631949768518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45956.631949768518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45956.631949768518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45956.631949768518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45956.631949768518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45956.631949768518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45956.631949768518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45956.631949768518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45956.631949768518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45956.631949768518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45956.631949768518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45956.631949768518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45956.631949768518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45956.631949768518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45956.631949768518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45956.631949768518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45956.631949768518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45956.631949768518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45956.631949768518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45956.631949768518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45956.631949768518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45956.631949768518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45956.631949768518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45956.631949768518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45956.631949768518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45956.631949768518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45956.631949768518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45956.631949768518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45956.631949768518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45956.631949768518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45956.631949768518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45956.631949768518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45956.631949768518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45956.631949768518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45956.631949768518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45956.631949768518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45956.631949768518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45956.631949768518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45956.631949768518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45956.631949768518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45956.631949768518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45956.631949768518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45956.631949768518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45956.631949768518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45956.631949768518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45956.631949768518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45956.631949768518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45956.631949768518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45956.631949768518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45956.631949768518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45956.631949768518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45956.631949768518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45956.631949768518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45956.631949768518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45956.631949768518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45956.631949768518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45956.631949768518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45956.631949768518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45956.631949768518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45956.631949768518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45956.631949768518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45956.631949768518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45956.631949768518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45956.631949768518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45956.631949768518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45956.631949768518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45956.631949768518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45956.631949768518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45956.631949768518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45956.631949768518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45956.631949768518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45956.631949768518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45956.631949768518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45956.631949768518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45956.631949768518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45956.631949768518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45956.631949768518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45956.631949768518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45956.631949768518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45956.631949768518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45956.631949768518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45956.631949768518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45956.631949768518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45956.631949768518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45956.631949768518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45956.631949768518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45956.631949768518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45956.631949768518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45956.631949768518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45956.631949768518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45956.631949768518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45956.631949768518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45956.631949768518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45956.631949768518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45956.631949768518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45956.631949768518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45956.631949768518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45956.631949768518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45956.631949768518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45956.631949768518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45956.631949768518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45956.631949768518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45956.631949768518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45956.631949768518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45956.631949768518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45956.631949768518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45956.631949768518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45956.631949768518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45956.631949768518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45956.631949768518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45956.631949768518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45956.631949768518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45956.631949768518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45956.631949768518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45956.631949768518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45956.631949768518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45956.631949768518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45956.631949768518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45956.631949768518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45956.631949768518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45956.631949768518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45956.631949768518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45956.631949768518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45956.631949768518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45956.631949768518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45956.631949768518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45956.631949768518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45956.631949768518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45956.631949768518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45956.631949768518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45956.631949768518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45956.631949768518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45956.631949768518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45956.631949768518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45956.631949768518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45956.631949768518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45956.631949768518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45956.631949768518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45956.631949768518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45956.631949768518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45956.631949768518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45956.631949768518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45956.631949768518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45956.631949768518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45956.631949768518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45956.631949768518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45956.631949768518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45956.631949768518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45956.631949768518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45956.631949768518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45956.631949768518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45956.631949768518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45956.631949768518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45956.631949768518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45956.631949768518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45956.631949768518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45956.631949768518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45956.631949768518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45956.631949768518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45956.631949768518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45956.631949768518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45956.631949768518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45956.631949768518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45956.631949768518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45956.631949768518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45956.631949768518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45956.631949768518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45956.631949768518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45956.631949768518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45956.631949768518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45956.631949768518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45956.631949768518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45956.631949768518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45956.631949768518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45956.631949768518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45956.631949768518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45956.631949768518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45956.631949768518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45956.631949768518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45956.631949768518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45956.631949768518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45956.631949768518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45956.631949768518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45956.631949768518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45956.631949768518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45956.631949768518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45956.631949768518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45956.631949768518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45956.631949768518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45956.631949768518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45956.631949768518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45956.631949768518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45956.631949768518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45956.631949768518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45956.631949768518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45956.631949768518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45956.631949768518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45956.631949768518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45956.631949768518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45956.631949768518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45956.631949768518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45956.631949768518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45956.631949768518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45956.631949768518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45956.631949768518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45956.631949768518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45956.631949768518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45956.631949768518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45956.631949768518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45956.631949768518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45956.631949768518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45956.631949768518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45956.631949768518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45956.631949768518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45956.631949768518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45956.631949768518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45956.631949768518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45956.631949768518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45956.631949768518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45956.631949768518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45956.631949768518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45956.631949768518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45956.631949768518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45956.631949768518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45956.631949768518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45956.631949768518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45956.631949768518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45956.631949768518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45956.631949768518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45956.631949768518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45956.631949768518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45956.631949768518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45956.631949768518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45956.631949768518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45956.631949768518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45956.631949768518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45956.631949768518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45956.631949768518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45956.631949768518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45956.631949768518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45956.631949768518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45956.631949768518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45956.631949768518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45956.631949768518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45956.631949768518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45956.631949768518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45956.631949768518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45956.631949768518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45956.631949768518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45956.631949768518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45956.631949768518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45956.631949768518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45956.631949768518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45956.631949768518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45956.631949768518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45956.631949768518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45956.631949768518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45956.631949768518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45956.631949768518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45956.631949768518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45956.631949768518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45956.631949768518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45956.631949768518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45956.631949768518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45956.631949768518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45956.631949768518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45956.631949768518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45956.631949768518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45956.631949768518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45956.631949768518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45956.631949768518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45956.631949768518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45956.631949768518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45956.631949768518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45956.631949768518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45956.631949768518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45956.631949768518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45956.631949768518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45956.631949768518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45956.631949768518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45956.631949768518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45956.631949768518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45956.631949768518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45956.631949768518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45956.631949768518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45956.631949768518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45956.631949768518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45956.631949768518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45956.631949768518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45956.631949768518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45956.631949768518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45956.631949768518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45956.631949768518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45956.631949768518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45956.631949768518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45956.631949768518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45956.631949768518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45956.631949768518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45956.631949768518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45956.631949768518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45956.631949768518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45956.631949768518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45956.631949768518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45956.631949768518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45956.631949768518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45956.631949768518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45956.631949768518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45956.631949768518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45956.631949768518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45956.631949768518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45956.631949768518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45956.631949768518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45956.631949768518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45956.631949768518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45956.631949768518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45956.631949768518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45956.631949768518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45956.631949768518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45956.631949768518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45956.631949768518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45956.631949768518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45956.631949768518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45956.631949768518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45956.631949768518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45956.631949768518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45956.631949768518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45956.631949768518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45956.631949768518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45956.631949768518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45956.631949768518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45956.631949768518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45956.631949768518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45956.631949768518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45956.631949768518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45956.631949768518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45956.631949768518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45956.631949768518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45956.631949768518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45956.631949768518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45956.631949768518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45956.631949768518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45956.631949768518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45956.631949768518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45956.631949768518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45956.631949768518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45956.631949768518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45956.631949768518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45956.631949768518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45956.631949768518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45956.631949768518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45956.631949768518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45956.631949768518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45956.631949768518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45956.631949768518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45956.631949768518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45956.631949768518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45956.631949768518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45956.631949768518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45956.631949768518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45956.631949768518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45956.631949768518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45956.631949768518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45956.631949768518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45956.631949768518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45956.631949768518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45956.631949768518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45956.631949768518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45956.631949768518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45956.631949768518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45956.631949768518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45956.631949768518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45956.631949768518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45956.631949768518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45956.631949768518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45956.631949768518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45956.631949768518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45956.631949768518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45956.631949768518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45956.631949768518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45956.631949768518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45956.631949768518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45956.631949768518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45956.631949768518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45956.631949768518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45956.631949768518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45956.631949768518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45956.631949768518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45956.631949768518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45956.631949768518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45956.631949768518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45956.631949768518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45956.631949768518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45956.631949768518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45956.631949768518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45956.631949768518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45956.631949768518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45956.631949768518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45956.631949768518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45956.631949768518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45956.631949768518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45956.631949768518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45956.631949768518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45956.631949768518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45956.631949768518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45956.631949768518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45956.631949768518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45956.631949768518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45956.631949768518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45956.631949768518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45956.631949768518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45956.631949768518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45956.631949768518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45956.631949768518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45956.631949768518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45956.631949768518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45956.631949768518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45956.631949768518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45956.631949768518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45956.631949768518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45956.631949768518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45956.631949768518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45956.631949768518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45956.631949768518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45956.631949768518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45956.631949768518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45956.631949768518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45956.631949768518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45956.631949768518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45956.631949768518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45956.631949768518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45956.631949768518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45956.631949768518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45956.631949768518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45956.631949768518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45956.631949768518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45956.631949768518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45956.631949768518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45956.631949768518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45956.631949768518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45956.631949768518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45956.631949768518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45956.631949768518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45956.631949768518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45956.631949768518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45956.631949768518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45956.631949768518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45956.631949768518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45956.631949768518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45956.631949768518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45956.631949768518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45956.631949768518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45956.631949768518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45956.631949768518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45956.631949768518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45956.631949768518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45956.631949768518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45956.631949768518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45956.631949768518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45956.631949768518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45956.631949768518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45956.631949768518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45956.631949768518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45956.631949768518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45956.631949768518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45956.631949768518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45956.631949768518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45956.631949768518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45956.631949768518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45956.631949768518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45956.631949768518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45956.631949768518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45956.631949768518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45956.631949768518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45956.631949768518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45956.631949768518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45956.631949768518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45956.631949768518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45956.631949768518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45956.631949768518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45956.631949768518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45956.631949768518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45956.631949768518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45956.631949768518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45956.631949768518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45956.631949768518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45956.631949768518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45956.631949768518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45956.631949768518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45956.631949768518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45956.631949768518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45956.631949768518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45956.631949768518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45956.631949768518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45956.631949768518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45956.631949768518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45956.631949768518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45956.631949768518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45956.631949768518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45956.631949768518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45956.631949768518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45956.631949768518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45956.631949768518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45956.631949768518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45956.631949768518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45956.631949768518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45956.631949768518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45956.631949768518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45956.631949768518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45956.631949768518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45956.631949768518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45956.631949768518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45956.631949768518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45956.631949768518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45956.631949768518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45956.631949768518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45956.631949768518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45956.631949768518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45956.631949768518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45956.631949768518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45956.631949768518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45956.631949768518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45956.631949768518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45956.631949768518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45956.631949768518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45956.631949768518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45956.631949768518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45956.631949768518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45956.631949768518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45956.631949768518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45956.631949768518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45956.631949768518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45956.631949768518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45956.631949768518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45956.631949768518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45956.631949768518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45956.631949768518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45956.631949768518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45956.631949768518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45956.631949768518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45956.631949768518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45956.631949768518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45956.631949768518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45956.631949768518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45956.631949768518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45956.631949768518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45956.631949768518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45956.631949768518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45956.631949768518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45956.631949768518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45956.631949768518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45956.631949768518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45956.631949768518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45956.631949768518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45956.631949768518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45956.631949768518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45956.631949768518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45956.631949768518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45956.631949768518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45956.631949768518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45956.631949768518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45956.631949768518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45956.631949768518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45956.631949768518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45956.631949768518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45956.631949768518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45956.631949768518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45956.631949768518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45956.631949768518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45956.631949768518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45956.631949768518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45956.631949768518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45956.631949768518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45956.631949768518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45956.631949768518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45956.631949768518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45956.631949768518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45956.631949768518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45956.631949768518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45956.631949768518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45956.631949768518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45956.631949768518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45956.631949768518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45956.631949768518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45956.631949768518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45956.631949768518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45956.631949768518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45956.631949768518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45956.631949768518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45956.631949768518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45956.631949768518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45956.631949768518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45956.631949768518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45956.631949768518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45956.631949768518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45956.631949768518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45956.631949768518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45956.631949768518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45956.631949768518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45956.631949768518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45956.631949768518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45956.631949768518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45956.631949768518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45956.631949768518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45956.631949768518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45956.631949768518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45956.631949768518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45956.631949768518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45956.631949768518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45956.631949768518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45956.631949768518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45956.631949768518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45956.631949768518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45956.631949768518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45956.631949768518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45956.631949768518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45956.631949768518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45956.631949768518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45956.631949768518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45956.631949768518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45956.631949768518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45956.631949768518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45956.631949768518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45956.631949768518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45956.631949768518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45956.631949768518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45956.631949768518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45956.631949768518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45956.631949768518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45956.631949768518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45956.631949768518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45956.631949768518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45956.631949768518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45956.631949768518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45956.631949768518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45956.631949768518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45956.631949768518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45956.631949768518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45956.631949768518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45956.631949768518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45956.631949768518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45956.631949768518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45956.631949768518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45956.631949768518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45956.631949768518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45956.631949768518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45956.631949768518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45956.631949768518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45956.631949768518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45956.631949768518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45956.631949768518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45956.631949768518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45956.631949768518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45956.631949768518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45956.631949768518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45956.631949768518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45956.631949768518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45956.631949768518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45956.631949768518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45956.631949768518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45956.631949768518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45956.631949768518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45956.631949768518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45956.631949768518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45956.631949768518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45956.631949768518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45956.631949768518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45956.631949768518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45956.631949768518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45956.631949768518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45956.631949768518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45956.631949768518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45956.631949768518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45956.631949768518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45956.631949768518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45956.631949768518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45956.631949768518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45956.631949768518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45956.631949768518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45956.631949768518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45956.631949768518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45956.631949768518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45956.631949768518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45956.631949768518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45956.631949768518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45956.631949768518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45956.631949768518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45956.631949768518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45956.631949768518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45956.631949768518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45956.631949768518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45956.631949768518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45956.631949768518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45956.631949768518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45956.631949768518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45956.631949768518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45956.631949768518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45956.631949768518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45956.631949768518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45956.631949768518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45956.631949768518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45956.631949768518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45956.631949768518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45956.631949768518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45956.631949768518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45956.631949768518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45956.631949768518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45956.631949768518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45956.631949768518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45956.631949768518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45956.631949768518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45956.631949768518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45956.631949768518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45956.631949768518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45956.631949768518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45956.631949768518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45956.631949768518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45956.631949768518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45956.631949768518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45956.631949768518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45956.631949768518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45956.631949768518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45956.631949768518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45956.631949768518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45956.631949768518</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3"/>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253.1512321759219</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2.9972275462932885</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
      </c>
      <c r="C4" s="120"/>
      <c r="D4" s="121"/>
      <c r="E4" s="98"/>
      <c r="F4" s="123"/>
      <c r="G4" s="124">
        <f ca="1">IFERROR(NOW()-F4,"")</f>
        <v>45956.631949768518</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45956.631949768518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45956.631949768518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45956.631949768518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45956.631949768518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45956.631949768518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45956.631949768518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45956.631949768518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45956.631949768518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45956.631949768518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45956.631949768518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45956.631949768518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45956.631949768518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45956.631949768518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45956.631949768518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45956.631949768518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45956.631949768518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45956.631949768518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45956.631949768518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45956.631949768518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45956.631949768518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45956.631949768518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45956.631949768518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45956.631949768518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45956.631949768518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45956.631949768518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45956.631949768518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45956.631949768518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45956.631949768518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45956.631949768518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45956.631949768518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45956.631949768518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45956.631949768518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45956.631949768518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45956.631949768518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45956.631949768518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45956.631949768518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45956.631949768518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45956.631949768518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45956.631949768518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45956.631949768518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45956.631949768518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45956.631949768518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45956.631949768518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45956.631949768518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45956.631949768518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45956.631949768518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45956.631949768518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45956.631949768518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45956.631949768518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45956.631949768518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45956.631949768518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45956.631949768518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45956.631949768518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45956.631949768518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45956.631949768518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45956.631949768518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45956.631949768518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45956.631949768518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45956.631949768518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45956.631949768518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45956.631949768518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45956.631949768518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45956.631949768518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45956.631949768518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45956.631949768518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45956.631949768518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45956.631949768518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45956.631949768518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45956.631949768518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45956.631949768518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45956.631949768518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45956.631949768518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45956.631949768518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45956.631949768518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45956.631949768518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45956.631949768518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45956.631949768518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45956.631949768518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45956.631949768518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45956.631949768518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45956.631949768518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45956.631949768518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45956.631949768518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45956.631949768518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45956.631949768518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45956.631949768518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45956.631949768518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45956.631949768518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45956.631949768518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45956.631949768518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45956.631949768518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45956.631949768518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45956.631949768518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45956.631949768518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45956.631949768518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45956.631949768518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45956.631949768518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45956.631949768518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45956.631949768518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45956.631949768518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45956.631949768518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45956.631949768518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45956.631949768518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45956.631949768518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45956.631949768518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45956.631949768518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45956.631949768518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45956.631949768518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45956.631949768518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45956.631949768518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45956.631949768518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45956.631949768518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45956.631949768518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45956.631949768518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45956.631949768518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45956.631949768518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45956.631949768518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45956.631949768518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45956.631949768518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45956.631949768518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45956.631949768518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45956.631949768518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45956.631949768518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45956.631949768518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45956.631949768518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45956.631949768518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45956.631949768518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45956.631949768518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45956.631949768518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45956.631949768518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45956.631949768518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45956.631949768518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45956.631949768518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45956.631949768518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45956.631949768518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45956.631949768518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45956.631949768518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45956.631949768518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45956.631949768518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45956.631949768518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45956.631949768518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45956.631949768518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45956.631949768518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45956.631949768518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45956.631949768518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45956.631949768518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45956.631949768518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45956.631949768518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45956.631949768518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45956.631949768518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45956.631949768518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45956.631949768518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45956.631949768518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45956.631949768518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45956.631949768518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45956.631949768518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45956.631949768518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45956.631949768518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45956.631949768518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45956.631949768518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45956.631949768518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45956.631949768518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45956.631949768518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45956.631949768518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45956.631949768518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45956.631949768518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45956.631949768518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45956.631949768518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45956.631949768518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45956.631949768518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45956.631949768518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45956.631949768518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45956.631949768518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45956.631949768518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45956.631949768518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45956.631949768518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45956.631949768518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45956.631949768518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45956.631949768518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45956.631949768518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45956.631949768518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45956.631949768518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45956.631949768518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45956.631949768518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45956.631949768518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45956.631949768518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45956.631949768518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45956.631949768518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45956.631949768518</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45956.631949768518</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45956.631949768518</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45956.631949768518</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45956.631949768518</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45956.631949768518</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45956.631949768518</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45956.631949768518</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45956.631949768518</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45956.631949768518</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45956.631949768518</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45956.631949768518</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45956.631949768518</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45956.631949768518</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45956.631949768518</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45956.631949768518</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45956.631949768518</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45956.631949768518</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45956.631949768518</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45956.631949768518</v>
      </c>
      <c r="H212" s="123"/>
      <c r="I212" s="119" t="str">
        <f>IFERROR(VLOOKUP(D212,DB!A:F,6,0),"")</f>
        <v/>
      </c>
      <c r="J212" s="119" t="str">
        <f>IFERROR(VLOOKUP(D212,DB!A:G,7,0),"")</f>
        <v/>
      </c>
      <c r="K212" s="125"/>
      <c r="L212" s="121" t="str">
        <f>IFERROR(VLOOKUP(D212,DB!A:I,9,0),"")</f>
        <v/>
      </c>
    </row>
    <row r="213" spans="1:12" ht="15" customHeight="1">
      <c r="A213" s="126"/>
      <c r="B213" s="126" t="str">
        <f>IFERROR(VLOOKUP(D213,DB!A:K,11,0),"")</f>
        <v/>
      </c>
      <c r="C213" s="127"/>
      <c r="D213" s="128"/>
      <c r="E213" s="129"/>
      <c r="F213" s="130"/>
      <c r="G213" s="131">
        <f ca="1">IFERROR(NOW()-F213,"")</f>
        <v>45956.631949768518</v>
      </c>
      <c r="H213" s="130"/>
      <c r="I213" s="126" t="str">
        <f>IFERROR(VLOOKUP(D213,DB!A:F,6,0),"")</f>
        <v/>
      </c>
      <c r="J213" s="126" t="str">
        <f>IFERROR(VLOOKUP(D213,DB!A:G,7,0),"")</f>
        <v/>
      </c>
      <c r="K213" s="132"/>
      <c r="L213" s="128" t="str">
        <f>IFERROR(VLOOKUP(D213,DB!A:I,9,0),"")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64.799889583329787</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30.443072453701461</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7.9708386574056931</v>
      </c>
      <c r="H4" s="153">
        <v>45948.661111111112</v>
      </c>
      <c r="I4" s="152" t="str">
        <f>IFERROR(VLOOKUP(D4,DB!A:F,6,0),"")</f>
        <v>SCECO</v>
      </c>
      <c r="J4" s="152" t="str">
        <f>IFERROR(VLOOKUP(D4,DB!A:G,7,0),"")</f>
        <v>Dead</v>
      </c>
      <c r="K4" s="152" t="s">
        <v>39095</v>
      </c>
      <c r="L4" s="152" t="str">
        <f>IFERROR(VLOOKUP(D4,DB!A:I,9,0),"")</f>
        <v>Latis</v>
      </c>
    </row>
    <row r="5" spans="1:13" ht="15">
      <c r="A5" s="152" t="s">
        <v>39096</v>
      </c>
      <c r="B5" s="152" t="str">
        <f>IFERROR(VLOOKUP(D5,DB!A:K,11,0),"")</f>
        <v>R5</v>
      </c>
      <c r="C5" s="152">
        <v>1</v>
      </c>
      <c r="D5" s="152" t="s">
        <v>13007</v>
      </c>
      <c r="E5" s="152" t="s">
        <v>38998</v>
      </c>
      <c r="F5" s="153">
        <v>45956.505960648145</v>
      </c>
      <c r="G5" s="154">
        <f ca="1">IFERROR(NOW()-F5,"")</f>
        <v>0.12598912037356058</v>
      </c>
      <c r="H5" s="153">
        <v>45956.07471064815</v>
      </c>
      <c r="I5" s="152" t="str">
        <f>IFERROR(VLOOKUP(D5,DB!A:F,6,0),"")</f>
        <v>SCECO</v>
      </c>
      <c r="J5" s="152" t="str">
        <f>IFERROR(VLOOKUP(D5,DB!A:G,7,0),"")</f>
        <v>No BB Design</v>
      </c>
      <c r="K5" s="152" t="s">
        <v>39097</v>
      </c>
      <c r="L5" s="152" t="str">
        <f>IFERROR(VLOOKUP(D5,DB!A:I,9,0),"")</f>
        <v>Latis</v>
      </c>
    </row>
    <row r="6" spans="1:13" ht="15">
      <c r="A6" s="152" t="s">
        <v>39098</v>
      </c>
      <c r="B6" s="152" t="str">
        <f>IFERROR(VLOOKUP(D6,DB!A:K,11,0),"")</f>
        <v>R5</v>
      </c>
      <c r="C6" s="152">
        <v>1</v>
      </c>
      <c r="D6" s="152" t="s">
        <v>38422</v>
      </c>
      <c r="E6" s="152" t="s">
        <v>38998</v>
      </c>
      <c r="F6" s="153">
        <v>45956.585034722222</v>
      </c>
      <c r="G6" s="154">
        <f ca="1">IFERROR(NOW()-F6,"")</f>
        <v>4.6915046295907814E-2</v>
      </c>
      <c r="H6" s="153">
        <v>45956.576701388891</v>
      </c>
      <c r="I6" s="152" t="str">
        <f>IFERROR(VLOOKUP(D6,DB!A:F,6,0),"")</f>
        <v>SCECO</v>
      </c>
      <c r="J6" s="152" t="str">
        <f>IFERROR(VLOOKUP(D6,DB!A:G,7,0),"")</f>
        <v>Haj Removal</v>
      </c>
      <c r="K6" s="152" t="s">
        <v>39099</v>
      </c>
      <c r="L6" s="152" t="str">
        <f>IFERROR(VLOOKUP(D6,DB!A:I,9,0),"")</f>
        <v>Latis</v>
      </c>
    </row>
    <row r="7" spans="1:13" ht="15">
      <c r="A7" s="152"/>
      <c r="B7" s="152" t="str">
        <f>IFERROR(VLOOKUP(D7,DB!A:K,11,0),"")</f>
        <v/>
      </c>
      <c r="C7" s="152"/>
      <c r="D7" s="152"/>
      <c r="E7" s="152"/>
      <c r="F7" s="153"/>
      <c r="G7" s="154">
        <f ca="1">IFERROR(NOW()-F7,"")</f>
        <v>45956.631949768518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45956.631949768518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45956.631949768518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45956.631949768518</v>
      </c>
      <c r="H10" s="153"/>
      <c r="I10" s="152" t="str">
        <f>IFERROR(VLOOKUP(D10,DB!A:F,6,0),"")</f>
        <v/>
      </c>
      <c r="J10" s="152" t="str">
        <f>IFERROR(VLOOKUP(D10,DB!A:G,7,0),"")</f>
        <v/>
      </c>
      <c r="K10" s="152"/>
      <c r="L10" s="152" t="str">
        <f>IFERROR(VLOOKUP(D10,DB!A:I,9,0),"")</f>
        <v/>
      </c>
    </row>
    <row r="11" spans="1:13" ht="15">
      <c r="A11" s="169"/>
      <c r="B11" s="152" t="str">
        <f>IFERROR(VLOOKUP(D11,DB!A:K,11,0),"")</f>
        <v/>
      </c>
      <c r="C11" s="152"/>
      <c r="D11" s="152"/>
      <c r="E11" s="152"/>
      <c r="F11" s="153"/>
      <c r="G11" s="154">
        <f ca="1">IFERROR(NOW()-F11,"")</f>
        <v>45956.631949768518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45956.631949768518</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45956.631949768518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45956.631949768518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45956.631949768518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45956.631949768518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45956.631949768518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45956.631949768518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45956.631949768518</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45956.631949768518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45956.631949768518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45956.631949768518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45956.631949768518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45956.631949768518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45956.631949768518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45956.631949768518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45956.631949768518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45956.631949768518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45956.631949768518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45956.631949768518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45956.631949768518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45956.631949768518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45956.631949768518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45956.631949768518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45956.631949768518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45956.631949768518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45956.631949768518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45956.631949768518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45956.631949768518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45956.631949768518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45956.631949768518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45956.631949768518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45956.631949768518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45956.631949768518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45956.631949768518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45956.631949768518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45956.631949768518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45956.631949768518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45956.631949768518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45956.631949768518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45956.631949768518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45956.631949768518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45956.631949768518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45956.631949768518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45956.631949768518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45956.631949768518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45956.631949768518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45956.631949768518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45956.631949768518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45956.631949768518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45956.631949768518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45956.631949768518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45956.631949768518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45956.631949768518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45956.631949768518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45956.631949768518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45956.631949768518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45956.631949768518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45956.631949768518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45956.631949768518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45956.631949768518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45956.631949768518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45956.631949768518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45956.631949768518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45956.631949768518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45956.631949768518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45956.631949768518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45956.631949768518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45956.631949768518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45956.631949768518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45956.631949768518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45956.631949768518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45956.631949768518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45956.631949768518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45956.631949768518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45956.631949768518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45956.631949768518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45956.631949768518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45956.631949768518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45956.631949768518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45956.631949768518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45956.631949768518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45956.631949768518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45956.631949768518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45956.631949768518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45956.631949768518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45956.631949768518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45956.631949768518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45956.631949768518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45956.631949768518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45956.631949768518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45956.631949768518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45956.631949768518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45956.631949768518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45956.631949768518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45956.631949768518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45956.631949768518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45956.631949768518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45956.631949768518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45956.631949768518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45956.631949768518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45956.631949768518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45956.631949768518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45956.631949768518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45956.631949768518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45956.631949768518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45956.631949768518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45956.631949768518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45956.631949768518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45956.631949768518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45956.631949768518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45956.631949768518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45956.631949768518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45956.631949768518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45956.631949768518</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45956.631949768518</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45956.631949768518</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45956.631949768518</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45956.631949768518</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45956.631949768518</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45956.631949768518</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45956.631949768518</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45956.631949768518</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45956.631949768518</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45956.631949768518</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45956.631949768518</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45956.631949768518</v>
      </c>
      <c r="H137" s="153"/>
      <c r="I137" s="152" t="str">
        <f>IFERROR(VLOOKUP(D137,DB!A:F,6,0),"")</f>
        <v/>
      </c>
      <c r="J137" s="152" t="str">
        <f>IFERROR(VLOOKUP(D137,DB!A:G,7,0),"")</f>
        <v/>
      </c>
      <c r="K137" s="152"/>
      <c r="L137" s="152" t="str">
        <f>IFERROR(VLOOKUP(D137,DB!A:I,9,0),"")</f>
        <v/>
      </c>
    </row>
    <row r="138" spans="1:12" ht="15">
      <c r="A138" s="158"/>
      <c r="B138" s="158" t="str">
        <f>IFERROR(VLOOKUP(D138,DB!A:K,11,0),"")</f>
        <v/>
      </c>
      <c r="C138" s="158"/>
      <c r="D138" s="158"/>
      <c r="E138" s="158"/>
      <c r="F138" s="159"/>
      <c r="G138" s="160">
        <f ca="1">IFERROR(NOW()-F138,"")</f>
        <v>45956.631949768518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45956.631949768518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45956.631949768518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45956.631949768518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45956.631949768518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45956.631949768518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45956.631949768518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45956.631949768518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45956.631949768518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45956.631949768518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45956.631949768518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45956.631949768518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45956.631949768518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45956.631949768518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45956.631949768518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45956.631949768518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45956.631949768518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45956.631949768518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45956.631949768518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45956.631949768518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45956.631949768518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45956.631949768518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45956.631949768518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45956.631949768518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45956.631949768518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45956.631949768518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45956.631949768518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45956.631949768518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45956.631949768518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45956.631949768518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45956.631949768518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45956.631949768518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45956.631949768518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45956.631949768518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45956.631949768518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45956.631949768518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45956.631949768518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45956.631949768518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45956.631949768518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45956.631949768518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45956.631949768518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45956.631949768518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45956.631949768518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45956.631949768518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45956.631949768518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45956.631949768518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45956.631949768518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45956.631949768518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45956.631949768518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45956.631949768518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45956.631949768518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45956.631949768518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45956.631949768518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45956.631949768518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45956.631949768518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45956.631949768518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45956.631949768518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45956.631949768518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45956.631949768518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45956.631949768518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45956.631949768518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45956.631949768518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45956.631949768518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45956.631949768518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45956.631949768518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45956.631949768518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45956.631949768518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45956.631949768518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45956.631949768518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45956.631949768518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45956.631949768518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45956.631949768518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45956.631949768518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45956.631949768518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45956.631949768518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45956.631949768518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45956.631949768518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45956.631949768518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45956.631949768518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45956.631949768518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45956.631949768518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45956.631949768518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45956.631949768518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45956.631949768518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45956.631949768518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45956.631949768518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45956.631949768518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45956.631949768518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45956.631949768518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45956.631949768518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45956.631949768518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45956.631949768518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45956.631949768518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45956.631949768518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45956.631949768518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45956.631949768518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45956.631949768518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45956.631949768518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45956.631949768518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45956.631949768518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45956.631949768518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45956.631949768518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45956.631949768518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45956.631949768518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45956.631949768518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45956.631949768518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45956.631949768518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45956.631949768518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45956.631949768518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45956.631949768518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45956.631949768518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45956.631949768518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45956.631949768518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45956.631949768518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45956.631949768518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45956.631949768518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45956.631949768518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45956.631949768518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45956.631949768518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45956.631949768518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45956.631949768518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45956.631949768518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45956.631949768518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45956.631949768518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45956.631949768518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45956.631949768518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45956.631949768518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45956.631949768518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45956.631949768518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45956.631949768518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45956.631949768518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45956.631949768518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45956.631949768518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45956.631949768518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45956.631949768518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45956.631949768518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45956.631949768518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45956.631949768518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45956.631949768518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45956.631949768518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45956.631949768518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45956.631949768518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45956.631949768518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45956.631949768518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45956.631949768518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45956.631949768518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45956.631949768518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45956.631949768518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45956.631949768518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45956.631949768518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45956.631949768518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45956.631949768518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45956.631949768518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45956.631949768518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45956.631949768518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45956.631949768518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45956.631949768518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45956.631949768518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45956.631949768518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45956.631949768518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45956.631949768518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45956.631949768518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45956.631949768518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45956.631949768518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45956.631949768518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45956.631949768518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45956.631949768518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45956.631949768518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45956.631949768518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45956.631949768518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45956.631949768518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45956.631949768518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45956.631949768518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45956.631949768518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45956.631949768518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45956.631949768518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45956.631949768518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45956.631949768518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45956.631949768518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45956.631949768518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45956.631949768518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45956.631949768518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45956.631949768518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45956.631949768518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45956.631949768518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45956.631949768518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45956.631949768518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45956.631949768518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45956.631949768518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45956.631949768518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45956.631949768518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45956.631949768518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45956.631949768518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45956.631949768518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45956.631949768518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45956.631949768518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45956.631949768518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45956.631949768518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45956.631949768518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45956.631949768518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45956.631949768518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45956.631949768518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45956.631949768518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45956.631949768518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45956.631949768518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45956.631949768518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45956.631949768518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45956.631949768518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45956.631949768518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45956.631949768518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45956.631949768518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45956.631949768518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45956.631949768518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45956.631949768518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45956.631949768518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45956.631949768518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45956.631949768518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45956.631949768518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45956.631949768518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45956.631949768518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45956.631949768518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45956.631949768518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45956.631949768518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45956.631949768518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45956.631949768518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45956.631949768518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45956.631949768518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45956.631949768518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45956.631949768518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45956.631949768518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45956.631949768518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45956.631949768518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45956.631949768518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45956.631949768518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45956.631949768518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45956.631949768518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45956.631949768518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45956.631949768518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45956.631949768518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45956.631949768518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45956.631949768518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45956.631949768518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45956.631949768518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45956.631949768518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45956.631949768518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45956.631949768518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45956.631949768518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45956.631949768518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45956.631949768518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45956.631949768518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45956.631949768518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45956.631949768518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45956.631949768518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45956.631949768518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45956.631949768518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45956.631949768518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45956.631949768518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45956.631949768518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45956.631949768518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45956.631949768518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45956.631949768518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45956.631949768518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45956.631949768518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45956.631949768518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45956.631949768518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45956.631949768518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45956.631949768518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45956.631949768518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45956.631949768518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45956.631949768518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45956.631949768518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45956.631949768518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45956.631949768518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45956.631949768518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45956.631949768518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45956.631949768518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45956.631949768518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45956.631949768518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45956.631949768518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45956.631949768518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45956.631949768518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45956.631949768518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45956.631949768518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45956.631949768518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45956.631949768518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45956.631949768518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45956.631949768518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45956.631949768518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45956.631949768518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45956.631949768518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45956.631949768518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45956.631949768518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45956.631949768518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45956.631949768518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45956.631949768518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45956.631949768518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45956.631949768518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45956.631949768518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45956.631949768518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45956.631949768518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45956.631949768518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45956.631949768518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45956.631949768518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45956.631949768518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45956.631949768518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45956.631949768518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45956.631949768518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45956.631949768518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45956.631949768518</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45956.631949768518</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45956.631949768518</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45956.631949768518</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45956.631949768518</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45956.631949768518</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45956.631949768518</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45956.631949768518</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45956.631949768518</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45956.631949768518</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45956.631949768518</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45956.631949768518</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45956.631949768518</v>
      </c>
      <c r="H458" s="159"/>
      <c r="I458" s="158" t="str">
        <f>IFERROR(VLOOKUP(D458,DB!A:F,6,0),"")</f>
        <v/>
      </c>
      <c r="J458" s="158" t="str">
        <f>IFERROR(VLOOKUP(D458,DB!A:G,7,0),"")</f>
        <v/>
      </c>
      <c r="K458" s="158"/>
      <c r="L458" s="158" t="str">
        <f>IFERROR(VLOOKUP(D458,DB!A:I,9,0),"")</f>
        <v/>
      </c>
    </row>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8" ht="15"/>
    <row r="569" ht="15"/>
    <row r="571" ht="15"/>
    <row r="572" ht="15"/>
    <row r="573" ht="15"/>
    <row r="574" ht="15"/>
    <row r="576" ht="15"/>
    <row r="577" ht="15"/>
    <row r="584" ht="15"/>
    <row r="585" ht="15"/>
    <row r="586" ht="15"/>
    <row r="587" ht="15"/>
    <row r="588" ht="15"/>
    <row r="589" ht="15"/>
    <row r="592" ht="15"/>
    <row r="593" ht="15"/>
    <row r="594" ht="15"/>
    <row r="595" ht="15"/>
    <row r="596" ht="15"/>
    <row r="597" ht="15"/>
    <row r="598" ht="15"/>
    <row r="599" ht="15"/>
    <row r="600" ht="15"/>
    <row r="601" ht="15"/>
    <row r="602" ht="15"/>
    <row r="603"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9" ht="15"/>
    <row r="660" ht="15"/>
    <row r="697" ht="15"/>
    <row r="698" ht="15"/>
    <row r="699" ht="15"/>
    <row r="700" ht="15"/>
    <row r="701" ht="15"/>
    <row r="702" ht="15"/>
    <row r="703" ht="15"/>
    <row r="704" ht="15"/>
    <row r="705" ht="15"/>
    <row r="706"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7" ht="15"/>
    <row r="788" ht="15"/>
    <row r="789" ht="15"/>
    <row r="791" ht="15"/>
    <row r="792"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5" ht="15"/>
    <row r="826" ht="15"/>
    <row r="996" ht="15"/>
    <row r="997" ht="15"/>
    <row r="998" ht="15"/>
    <row r="999" ht="15"/>
    <row r="1000" ht="15"/>
    <row r="1001" ht="15"/>
    <row r="1007" ht="15"/>
    <row r="1008" ht="15"/>
    <row r="1009" ht="15"/>
    <row r="1010" ht="15"/>
    <row r="1011" ht="15"/>
    <row r="1012" ht="15"/>
    <row r="1013"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4" ht="15"/>
    <row r="1065" ht="15"/>
    <row r="1071" ht="15"/>
    <row r="1072" ht="15"/>
    <row r="1074" ht="15"/>
    <row r="1075" ht="15"/>
    <row r="1076" ht="15"/>
    <row r="1077" ht="15"/>
    <row r="1078" ht="15"/>
    <row r="1079" ht="15"/>
    <row r="1080" ht="15"/>
    <row r="1082" ht="15"/>
    <row r="1083" ht="15"/>
    <row r="1084"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3" ht="15"/>
    <row r="1154" ht="15"/>
    <row r="1155" ht="15"/>
    <row r="1156" ht="15"/>
    <row r="1157" ht="15"/>
    <row r="1158" ht="15"/>
    <row r="1159"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79"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2" ht="15"/>
    <row r="1203" ht="15"/>
    <row r="1204" ht="15"/>
    <row r="1205" ht="15"/>
    <row r="1206" ht="15"/>
    <row r="1207" ht="15"/>
    <row r="1208" ht="15"/>
    <row r="1209" ht="15"/>
    <row r="1210" ht="15"/>
    <row r="1211" ht="15"/>
    <row r="1219" ht="15"/>
    <row r="1220" ht="15"/>
    <row r="1223" ht="15"/>
    <row r="1224" ht="15"/>
    <row r="1225" ht="15"/>
    <row r="1226" ht="15"/>
    <row r="1227" ht="15"/>
    <row r="1228" ht="15"/>
    <row r="1229" ht="15"/>
    <row r="1230" ht="15"/>
    <row r="1233" ht="15"/>
    <row r="1234" ht="15"/>
    <row r="1235" ht="15"/>
    <row r="1236" ht="15"/>
    <row r="1237" ht="15"/>
    <row r="1238" ht="15"/>
    <row r="1239" ht="15"/>
    <row r="1240" ht="15"/>
    <row r="1241" ht="15"/>
    <row r="1242" ht="15"/>
    <row r="1243" ht="15"/>
    <row r="1244" ht="15"/>
    <row r="1246" ht="15"/>
    <row r="1247" ht="15"/>
    <row r="1248" ht="15"/>
    <row r="1251" ht="15"/>
    <row r="1253" ht="15"/>
    <row r="1255" ht="15"/>
    <row r="1258" ht="15"/>
    <row r="1259" ht="15"/>
    <row r="1260" ht="15"/>
    <row r="1262" ht="15"/>
    <row r="1264" ht="15"/>
    <row r="1265" ht="15"/>
    <row r="1266" ht="15"/>
    <row r="1267" ht="15"/>
    <row r="1268" ht="15"/>
    <row r="1270" ht="15"/>
    <row r="1271" ht="15"/>
    <row r="1272" ht="15"/>
    <row r="1273" ht="15"/>
    <row r="1275" ht="15"/>
    <row r="1277" ht="15"/>
    <row r="1278" ht="15"/>
    <row r="1280" ht="15"/>
    <row r="1281" ht="15"/>
    <row r="1282" ht="15"/>
    <row r="1283" ht="15"/>
    <row r="1285" ht="15"/>
    <row r="1287" ht="15"/>
    <row r="1288" ht="15"/>
    <row r="1289" ht="15"/>
    <row r="1290" ht="15"/>
    <row r="1292" ht="15"/>
    <row r="1293" ht="15"/>
    <row r="1294" ht="15"/>
    <row r="1295" ht="15"/>
    <row r="1296" ht="15"/>
    <row r="1297" ht="15"/>
    <row r="1298" ht="15"/>
    <row r="1301" ht="15"/>
    <row r="1303"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5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8"/>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39100</v>
      </c>
      <c r="B2" s="103" t="str">
        <f>IFERROR(VLOOKUP(D2,DB!A:K,11,0),"")</f>
        <v>R6</v>
      </c>
      <c r="C2" s="105">
        <v>1</v>
      </c>
      <c r="D2" s="103" t="s">
        <v>38564</v>
      </c>
      <c r="E2" s="106" t="s">
        <v>38998</v>
      </c>
      <c r="F2" s="107">
        <v>45956.104409722226</v>
      </c>
      <c r="G2" s="77">
        <f ca="1">IFERROR(NOW()-F2,"-")</f>
        <v>0.52754004629241535</v>
      </c>
      <c r="H2" s="107">
        <v>45956.092986111114</v>
      </c>
      <c r="I2" s="103" t="str">
        <f>IFERROR(VLOOKUP(D2,DB!A:F,6,0),"")</f>
        <v>Generator-SG</v>
      </c>
      <c r="J2" s="102" t="str">
        <f>IFERROR(VLOOKUP(D2,DB!A:G,7,0),"")</f>
        <v>Vandalized</v>
      </c>
      <c r="K2" s="108" t="s">
        <v>39101</v>
      </c>
      <c r="L2" s="109" t="str">
        <f>IFERROR(VLOOKUP(D2,DB!A:I,9,0),"")</f>
        <v>Latis</v>
      </c>
    </row>
    <row r="3" spans="1:16383" ht="31.5" customHeight="1">
      <c r="A3" s="104"/>
      <c r="B3" s="103" t="str">
        <f>IFERROR(VLOOKUP(D3,DB!A:K,11,0),"")</f>
        <v>R6</v>
      </c>
      <c r="C3" s="105">
        <v>4</v>
      </c>
      <c r="D3" s="103" t="s">
        <v>32684</v>
      </c>
      <c r="E3" s="106"/>
      <c r="F3" s="107">
        <v>45956.62903935185</v>
      </c>
      <c r="G3" s="77">
        <f ca="1">IFERROR(NOW()-F3,"-")</f>
        <v>2.9104166678735055E-3</v>
      </c>
      <c r="H3" s="107">
        <v>45956.619884259257</v>
      </c>
      <c r="I3" s="103" t="str">
        <f>IFERROR(VLOOKUP(D3,DB!A:F,6,0),"")</f>
        <v>SCECO</v>
      </c>
      <c r="J3" s="102" t="str">
        <f>IFERROR(VLOOKUP(D3,DB!A:G,7,0),"")</f>
        <v>Vandalized</v>
      </c>
      <c r="K3" s="108" t="s">
        <v>39102</v>
      </c>
      <c r="L3" s="109" t="str">
        <f>IFERROR(VLOOKUP(D3,DB!A:I,9,0),"")</f>
        <v>Latis</v>
      </c>
    </row>
    <row r="4" spans="1:16383" ht="31.5" customHeight="1">
      <c r="A4" s="104"/>
      <c r="B4" s="103" t="str">
        <f>IFERROR(VLOOKUP(D4,DB!A:K,11,0),"")</f>
        <v/>
      </c>
      <c r="C4" s="105"/>
      <c r="D4" s="103"/>
      <c r="E4" s="106"/>
      <c r="F4" s="107"/>
      <c r="G4" s="77">
        <f ca="1">IFERROR(NOW()-F4,"-")</f>
        <v>45956.631949768518</v>
      </c>
      <c r="H4" s="107"/>
      <c r="I4" s="103" t="str">
        <f>IFERROR(VLOOKUP(D4,DB!A:F,6,0),"")</f>
        <v/>
      </c>
      <c r="J4" s="102" t="str">
        <f>IFERROR(VLOOKUP(D4,DB!A:G,7,0),"")</f>
        <v/>
      </c>
      <c r="K4" s="108"/>
      <c r="L4" s="109" t="str">
        <f>IFERROR(VLOOKUP(D4,DB!A:I,9,0),"")</f>
        <v/>
      </c>
    </row>
    <row r="5" spans="1:16383" ht="31.5" customHeight="1">
      <c r="A5" s="104"/>
      <c r="B5" s="103" t="str">
        <f>IFERROR(VLOOKUP(D5,DB!A:K,11,0),"")</f>
        <v/>
      </c>
      <c r="C5" s="105"/>
      <c r="D5"/>
      <c r="E5" s="106"/>
      <c r="F5" s="107"/>
      <c r="G5" s="77">
        <f ca="1">IFERROR(NOW()-F5,"-")</f>
        <v>45956.631949768518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45956.631949768518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45956.631949768518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45956.631949768518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45956.631949768518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45956.631949768518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45956.631949768518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45956.631949768518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45956.631949768518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45956.631949768518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45956.631949768518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45956.631949768518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45956.631949768518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45956.631949768518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45956.631949768518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45956.631949768518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45956.631949768518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45956.631949768518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45956.631949768518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45956.631949768518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45956.631949768518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45956.631949768518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45956.631949768518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45956.631949768518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45956.631949768518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45956.631949768518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45956.631949768518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45956.631949768518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45956.631949768518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45956.631949768518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45956.631949768518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45956.631949768518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45956.631949768518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45956.631949768518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45956.631949768518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45956.631949768518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45956.631949768518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45956.631949768518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45956.631949768518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45956.631949768518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45956.631949768518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45956.631949768518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45956.631949768518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45956.631949768518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45956.631949768518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45956.631949768518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45956.631949768518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45956.631949768518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45956.631949768518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45956.631949768518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45956.631949768518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45956.631949768518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45956.631949768518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45956.631949768518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45956.631949768518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45956.631949768518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45956.631949768518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45956.631949768518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45956.631949768518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45956.631949768518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45956.631949768518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45956.631949768518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45956.631949768518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45956.631949768518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45956.631949768518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45956.631949768518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45956.631949768518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45956.631949768518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45956.631949768518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45956.631949768518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45956.631949768518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45956.631949768518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45956.631949768518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45956.631949768518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45956.631949768518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45956.631949768518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45956.631949768518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45956.631949768518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45956.631949768518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45956.631949768518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45956.631949768518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45956.631949768518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45956.631949768518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45956.631949768518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45956.631949768518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45956.631949768518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45956.631949768518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45956.631949768518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45956.631949768518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45956.631949768518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45956.631949768518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45956.631949768518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45956.631949768518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45956.631949768518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45956.631949768518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45956.631949768518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45956.631949768518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45956.631949768518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45956.631949768518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45956.631949768518</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45956.631949768518</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45956.631949768518</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45956.631949768518</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45956.631949768518</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45956.631949768518</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45956.631949768518</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45956.631949768518</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45956.631949768518</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45956.631949768518</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45956.631949768518</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45956.631949768518</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45956.631949768518</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45956.631949768518</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45956.631949768518</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45956.631949768518</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45956.631949768518</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45956.631949768518</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45956.631949768518</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45956.631949768518</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45956.631949768518</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45956.631949768518</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45956.631949768518</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45956.631949768518</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45956.631949768518</v>
      </c>
      <c r="H128" s="107"/>
      <c r="I128" s="103" t="str">
        <f>IFERROR(VLOOKUP(D128,DB!A:F,6,0),"")</f>
        <v/>
      </c>
      <c r="J128" s="102" t="str">
        <f>IFERROR(VLOOKUP(D128,DB!A:G,7,0),"")</f>
        <v/>
      </c>
      <c r="K128" s="108"/>
      <c r="L128" s="109" t="str">
        <f>IFERROR(VLOOKUP(D128,DB!A:I,9,0),"")</f>
        <v/>
      </c>
    </row>
  </sheetData>
  <dataValidations count="2">
    <dataValidation allowBlank="1" showInputMessage="1" showErrorMessage="1" sqref="E1" xr:uid="{380493DB-286A-4683-AF55-C78F04945A49}"/>
    <dataValidation type="list" allowBlank="1" showInputMessage="1" showErrorMessage="1" sqref="E2:E12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2025-10-26T12:10:20Z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