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79" documentId="120_S{2AC9BD13-BADA-5192-A53E-5A8FF88502F6}" xr6:coauthVersionLast="47" xr6:coauthVersionMax="47" xr10:uidLastSave="{0FC4B227-1E85-48AC-B148-6CC16C27545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1" l="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33" i="1"/>
  <c r="G233" i="1"/>
  <c r="I233" i="1"/>
  <c r="J233" i="1"/>
  <c r="L233"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20" i="5"/>
  <c r="L21" i="5"/>
  <c r="L22" i="5"/>
  <c r="L23" i="5"/>
  <c r="L24" i="5"/>
  <c r="L25" i="5"/>
  <c r="L26" i="5"/>
  <c r="L27" i="5"/>
  <c r="L28" i="5"/>
  <c r="J20" i="5"/>
  <c r="J21" i="5"/>
  <c r="J22" i="5"/>
  <c r="J23" i="5"/>
  <c r="J24" i="5"/>
  <c r="J25" i="5"/>
  <c r="J26" i="5"/>
  <c r="J27" i="5"/>
  <c r="J28" i="5"/>
  <c r="I20" i="5"/>
  <c r="I21" i="5"/>
  <c r="I22" i="5"/>
  <c r="I23" i="5"/>
  <c r="I24" i="5"/>
  <c r="I25" i="5"/>
  <c r="I26" i="5"/>
  <c r="I27" i="5"/>
  <c r="I28" i="5"/>
  <c r="B20" i="5"/>
  <c r="B21" i="5"/>
  <c r="B22" i="5"/>
  <c r="B23" i="5"/>
  <c r="B24" i="5"/>
  <c r="B25" i="5"/>
  <c r="B26" i="5"/>
  <c r="B27" i="5"/>
  <c r="B28" i="5"/>
  <c r="G20" i="5"/>
  <c r="G21" i="5"/>
  <c r="G22" i="5"/>
  <c r="G23" i="5"/>
  <c r="G24" i="5"/>
  <c r="G25" i="5"/>
  <c r="G26" i="5"/>
  <c r="G27" i="5"/>
  <c r="G28" i="5"/>
  <c r="G2" i="3"/>
  <c r="D3" i="3"/>
  <c r="D2"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<sst xmlns="http://schemas.openxmlformats.org/spreadsheetml/2006/main" count="181595" uniqueCount="39212">
  <si>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</si>
  <si>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</si>
  <si>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</si>
  <si>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</si>
  <si>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</si>
  <si>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</si>
  <si>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</si>
  <si>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</si>
  <si>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</si>
  <si>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</si>
  <si>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</si>
  <si>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</si>
  <si>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</si>
  <si>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</si>
  <si>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</si>
  <si>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</si>
  <si>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</si>
  <si>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</si>
  <si>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</si>
  <si>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</si>
  <si>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</si>
  <si>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</si>
  <si>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</si>
  <si>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</si>
  <si>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</si>
  <si>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</si>
  <si>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</si>
  <si>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</si>
  <si>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</si>
  <si>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</si>
  <si>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</si>
  <si>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</si>
  <si>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</si>
  <si>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</si>
  <si>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</si>
  <si>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</si>
  <si>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</si>
  <si>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</si>
  <si>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</si>
  <si>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</si>
  <si>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</si>
  <si>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</si>
  <si>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</si>
  <si>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</si>
  <si>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</si>
  <si>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</si>
  <si>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</si>
  <si>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</si>
  <si>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</si>
  <si>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</si>
  <si>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</si>
  <si>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</si>
  <si>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</si>
  <si>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</si>
  <si>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</si>
  <si>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</si>
  <si>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</si>
  <si>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</si>
  <si>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</si>
  <si>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</si>
  <si>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</si>
  <si>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</si>
  <si>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</si>
  <si>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</si>
  <si>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</si>
  <si>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</si>
  <si>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</si>
  <si>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</si>
  <si>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</si>
  <si>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</si>
  <si>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</si>
  <si>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</si>
  <si>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</si>
  <si>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</si>
  <si>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</si>
  <si>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</si>
  <si>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</si>
  <si>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</si>
  <si>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</si>
  <si>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</si>
  <si>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</si>
  <si>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</si>
  <si>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</si>
  <si>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</si>
  <si>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</si>
  <si>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</si>
  <si>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</si>
  <si>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</si>
  <si>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</si>
  <si>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</si>
  <si>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</si>
  <si>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</si>
  <si>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</si>
  <si>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</si>
  <si>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</si>
  <si>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</si>
  <si>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</si>
  <si>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</si>
  <si>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</si>
  <si>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</si>
  <si>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</si>
  <si>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</si>
  <si>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</si>
  <si>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</si>
  <si>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</si>
  <si>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</si>
  <si>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</si>
  <si>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</si>
  <si>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</si>
  <si>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</si>
  <si>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</si>
  <si>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</si>
  <si>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</si>
  <si>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</si>
  <si>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</si>
  <si>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</si>
  <si>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</si>
  <si>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</si>
  <si>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</si>
  <si>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</si>
  <si>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</si>
  <si>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</si>
  <si>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</si>
  <si>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</si>
  <si>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</si>
  <si>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</si>
  <si>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</si>
  <si>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</si>
  <si>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</si>
  <si>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</si>
  <si>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</si>
  <si>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</si>
  <si>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</si>
  <si>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</si>
  <si>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</si>
  <si>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</si>
  <si>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</si>
  <si>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</si>
  <si>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</si>
  <si>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</si>
  <si>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</si>
  <si>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</si>
  <si>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</si>
  <si>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</si>
  <si>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</si>
  <si>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</si>
  <si>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</si>
  <si>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</si>
  <si>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</si>
  <si>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</si>
  <si>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</si>
  <si>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</si>
  <si>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</si>
  <si>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</si>
  <si>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</si>
  <si>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</si>
  <si>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</si>
  <si>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</si>
  <si>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</si>
  <si>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</si>
  <si>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</si>
  <si>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</si>
  <si>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</si>
  <si>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</si>
  <si>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</si>
  <si>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</si>
  <si>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</si>
  <si>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</si>
  <si>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</si>
  <si>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</si>
  <si>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</si>
  <si>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</si>
  <si>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</si>
  <si>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</si>
  <si>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</si>
  <si>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</si>
  <si>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</si>
  <si>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</si>
  <si>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</si>
  <si>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</si>
  <si>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</si>
  <si>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</si>
  <si>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</si>
  <si>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</si>
  <si>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</si>
  <si>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</si>
  <si>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</si>
  <si>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</si>
  <si>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</si>
  <si>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</si>
  <si>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</si>
  <si>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</si>
  <si>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</si>
  <si>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</si>
  <si>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</si>
  <si>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</si>
  <si>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</si>
  <si>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</si>
  <si>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</si>
  <si>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</si>
  <si>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</si>
  <si>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</si>
  <si>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</si>
  <si>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</si>
  <si>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</si>
  <si>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</si>
  <si>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</si>
  <si>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</si>
  <si>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</si>
  <si>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</si>
  <si>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</si>
  <si>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</si>
  <si>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</si>
  <si>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</si>
  <si>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</si>
  <si>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</si>
  <si>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</si>
  <si>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</si>
  <si>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</si>
  <si>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</si>
  <si>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</si>
  <si>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</si>
  <si>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</si>
  <si>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</si>
  <si>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</si>
  <si>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</si>
  <si>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</si>
  <si>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</si>
  <si>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</si>
  <si>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</si>
  <si>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</si>
  <si>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</si>
  <si>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</si>
  <si>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</si>
  <si>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</si>
  <si>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</si>
  <si>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</si>
  <si>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</si>
  <si>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</si>
  <si>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</si>
  <si>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</si>
  <si>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</si>
  <si>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</si>
  <si>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</si>
  <si>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</si>
  <si>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</si>
  <si>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</si>
  <si>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</si>
  <si>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</si>
  <si>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</si>
  <si>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</si>
  <si>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</si>
  <si>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</si>
  <si>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</si>
  <si>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</si>
  <si>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</si>
  <si>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</si>
  <si>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</si>
  <si>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</si>
  <si>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</si>
  <si>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</si>
  <si>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</si>
  <si>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</si>
  <si>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</si>
  <si>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</si>
  <si>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</si>
  <si>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</si>
  <si>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</si>
  <si>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</si>
  <si>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</si>
  <si>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</si>
  <si>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</si>
  <si>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</si>
  <si>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</si>
  <si>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</si>
  <si>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</si>
  <si>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</si>
  <si>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</si>
  <si>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</si>
  <si>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</si>
  <si>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</si>
  <si>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</si>
  <si>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</si>
  <si>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</si>
  <si>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</si>
  <si>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</si>
  <si>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</si>
  <si>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</si>
  <si>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</si>
  <si>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</si>
  <si>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</si>
  <si>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</si>
  <si>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</si>
  <si>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</si>
  <si>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</si>
  <si>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</si>
  <si>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</si>
  <si>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</si>
  <si>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</si>
  <si>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</si>
  <si>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</si>
  <si>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</si>
  <si>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</si>
  <si>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</si>
  <si>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</si>
  <si>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</si>
  <si>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</si>
  <si>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</si>
  <si>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</si>
  <si>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</si>
  <si>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</si>
  <si>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</si>
  <si>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</si>
  <si>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</si>
  <si>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</si>
  <si>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</si>
  <si>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</si>
  <si>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</si>
  <si>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</si>
  <si>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</si>
  <si>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</si>
  <si>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</si>
  <si>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</si>
  <si>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</si>
  <si>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</si>
  <si>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</si>
  <si>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</si>
  <si>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</si>
  <si>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</si>
  <si>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</si>
  <si>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</si>
  <si>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</si>
  <si>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</si>
  <si>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</si>
  <si>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</si>
  <si>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</si>
  <si>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</si>
  <si>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</si>
  <si>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</si>
  <si>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</si>
  <si>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</si>
  <si>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</si>
  <si>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</si>
  <si>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</si>
  <si>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</si>
  <si>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</si>
  <si>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</si>
  <si>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</si>
  <si>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</si>
  <si>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</si>
  <si>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</si>
  <si>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</si>
  <si>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</si>
  <si>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</si>
  <si>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</si>
  <si>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</si>
  <si>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</si>
  <si>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</si>
  <si>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</si>
  <si>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</si>
  <si>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</si>
  <si>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</si>
  <si>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</si>
  <si>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</si>
  <si>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</si>
  <si>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</si>
  <si>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</si>
  <si>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</si>
  <si>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</si>
  <si>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</si>
  <si>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</si>
  <si>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</si>
  <si>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</si>
  <si>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</si>
  <si>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</si>
  <si>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</si>
  <si>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</si>
  <si>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</si>
  <si>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</si>
  <si>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</si>
  <si>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</si>
  <si>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</si>
  <si>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</si>
  <si>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</si>
  <si>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</si>
  <si>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</si>
  <si>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</si>
  <si>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</si>
  <si>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</si>
  <si>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</si>
  <si>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</si>
  <si>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</si>
  <si>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</si>
  <si>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</si>
  <si>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</si>
  <si>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</si>
  <si>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</si>
  <si>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</si>
  <si>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</si>
  <si>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</si>
  <si>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</si>
  <si>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</si>
  <si>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</si>
  <si>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</si>
  <si>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</si>
  <si>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</si>
  <si>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</si>
  <si>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</si>
  <si>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</si>
  <si>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</si>
  <si>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</si>
  <si>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</si>
  <si>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</si>
  <si>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</si>
  <si>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</si>
  <si>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</si>
  <si>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</si>
  <si>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</si>
  <si>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</si>
  <si>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</si>
  <si>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</si>
  <si>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</si>
  <si>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</si>
  <si>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</si>
  <si>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</si>
  <si>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</si>
  <si>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</si>
  <si>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</si>
  <si>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</si>
  <si>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</si>
  <si>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</si>
  <si>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</si>
  <si>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</si>
  <si>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</si>
  <si>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</si>
  <si>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</si>
  <si>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</si>
  <si>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</si>
  <si>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</si>
  <si>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</si>
  <si>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</si>
  <si>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</si>
  <si>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</si>
  <si>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</si>
  <si>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</si>
  <si>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</si>
  <si>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</si>
  <si>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</si>
  <si>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</si>
  <si>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</si>
  <si>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</si>
  <si>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</si>
  <si>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</si>
  <si>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</si>
  <si>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</si>
  <si>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</si>
  <si>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</si>
  <si>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</si>
  <si>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</si>
  <si>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</si>
  <si>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</si>
  <si>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</si>
  <si>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</si>
  <si>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</si>
  <si>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</si>
  <si>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</si>
  <si>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</si>
  <si>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</si>
  <si>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</si>
  <si>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</si>
  <si>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</si>
  <si>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</si>
  <si>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</si>
  <si>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</si>
  <si>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</si>
  <si>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</si>
  <si>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</si>
  <si>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</si>
  <si>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</si>
  <si>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</si>
  <si>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</si>
  <si>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</si>
  <si>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</si>
  <si>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</si>
  <si>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</si>
  <si>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</si>
  <si>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</si>
  <si>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</si>
  <si>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</si>
  <si>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</si>
  <si>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</si>
  <si>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</si>
  <si>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</si>
  <si>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</si>
  <si>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</si>
  <si>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</si>
  <si>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</si>
  <si>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</si>
  <si>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</si>
  <si>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</si>
  <si>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</si>
  <si>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</si>
  <si>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</si>
  <si>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</si>
  <si>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</si>
  <si>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</si>
  <si>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</si>
  <si>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</si>
  <si>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</si>
  <si>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</si>
  <si>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</si>
  <si>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</si>
  <si>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</si>
  <si>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</si>
  <si>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</si>
  <si>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</si>
  <si>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</si>
  <si>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</si>
  <si>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</si>
  <si>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</si>
  <si>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</si>
  <si>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</si>
  <si>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</si>
  <si>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</si>
  <si>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</si>
  <si>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</si>
  <si>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</si>
  <si>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</si>
  <si>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</si>
  <si>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</si>
  <si>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</si>
  <si>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</si>
  <si>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</si>
  <si>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</si>
  <si>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</si>
  <si>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</si>
  <si>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</si>
  <si>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</si>
  <si>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</si>
  <si>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</si>
  <si>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</si>
  <si>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</si>
  <si>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</si>
  <si>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</si>
  <si>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</si>
  <si>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</si>
  <si>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</si>
  <si>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</si>
  <si>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</si>
  <si>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</si>
  <si>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</si>
  <si>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</si>
  <si>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</si>
  <si>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</si>
  <si>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</si>
  <si>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</si>
  <si>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</si>
  <si>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</si>
  <si>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</si>
  <si>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</si>
  <si>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</si>
  <si>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</si>
  <si>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</si>
  <si>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</si>
  <si>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</si>
  <si>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</si>
  <si>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</si>
  <si>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</si>
  <si>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</si>
  <si>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</si>
  <si>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</si>
  <si>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</si>
  <si>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</si>
  <si>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</si>
  <si>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</si>
  <si>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</si>
  <si>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</si>
  <si>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</si>
  <si>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</si>
  <si>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</si>
  <si>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</si>
  <si>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</si>
  <si>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</si>
  <si>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</si>
  <si>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</si>
  <si>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</si>
  <si>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</si>
  <si>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</si>
  <si>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</si>
  <si>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</si>
  <si>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</si>
  <si>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</si>
  <si>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</si>
  <si>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</si>
  <si>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</si>
  <si>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</si>
  <si>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</si>
  <si>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</si>
  <si>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</si>
  <si>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</si>
  <si>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</si>
  <si>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</si>
  <si>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</si>
  <si>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</si>
  <si>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</si>
  <si>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</si>
  <si>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</si>
  <si>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</si>
  <si>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</si>
  <si>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</si>
  <si>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</si>
  <si>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</si>
  <si>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</si>
  <si>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</si>
  <si>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</si>
  <si>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</si>
  <si>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</si>
  <si>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</si>
  <si>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</si>
  <si>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</si>
  <si>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</si>
  <si>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</si>
  <si>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</si>
  <si>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</si>
  <si>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</si>
  <si>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</si>
  <si>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</si>
  <si>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</si>
  <si>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</si>
  <si>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</si>
  <si>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</si>
  <si>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</si>
  <si>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</si>
  <si>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</si>
  <si>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</si>
  <si>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</si>
  <si>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</si>
  <si>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</si>
  <si>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</si>
  <si>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</si>
  <si>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</si>
  <si>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</si>
  <si>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</si>
  <si>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</si>
  <si>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</si>
  <si>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</si>
  <si>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</si>
  <si>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</si>
  <si>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</si>
  <si>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</si>
  <si>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</si>
  <si>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</si>
  <si>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</si>
  <si>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</si>
  <si>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</si>
  <si>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</si>
  <si>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</si>
  <si>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</si>
  <si>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</si>
  <si>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</si>
  <si>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</si>
  <si>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</si>
  <si>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</si>
  <si>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</si>
  <si>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</si>
  <si>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</si>
  <si>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</si>
  <si>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</si>
  <si>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</si>
  <si>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</si>
  <si>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</si>
  <si>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</si>
  <si>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</si>
  <si>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</si>
  <si>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</si>
  <si>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</si>
  <si>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</si>
  <si>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</si>
  <si>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</si>
  <si>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</si>
  <si>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</si>
  <si>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</si>
  <si>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</si>
  <si>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</si>
  <si>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</si>
  <si>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</si>
  <si>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</si>
  <si>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</si>
  <si>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</si>
  <si>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</si>
  <si>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</si>
  <si>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</si>
  <si>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</si>
  <si>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</si>
  <si>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</si>
  <si>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</si>
  <si>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</si>
  <si>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</si>
  <si>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</si>
  <si>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</si>
  <si>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</si>
  <si>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</si>
  <si>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</si>
  <si>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</si>
  <si>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</si>
  <si>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</si>
  <si>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</si>
  <si>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</si>
  <si>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</si>
  <si>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</si>
  <si>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</si>
  <si>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</si>
  <si>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</si>
  <si>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</si>
  <si>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</si>
  <si>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</si>
  <si>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</si>
  <si>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</si>
  <si>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</si>
  <si>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</si>
  <si>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</si>
  <si>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</si>
  <si>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</si>
  <si>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</si>
  <si>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</si>
  <si>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</si>
  <si>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</si>
  <si>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</si>
  <si>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</si>
  <si>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</si>
  <si>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</si>
  <si>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</si>
  <si>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</si>
  <si>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</si>
  <si>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</si>
  <si>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</si>
  <si>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</si>
  <si>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</si>
  <si>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</si>
  <si>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</si>
  <si>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</si>
  <si>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</si>
  <si>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</si>
  <si>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</si>
  <si>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</si>
  <si>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</si>
  <si>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</si>
  <si>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</si>
  <si>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</si>
  <si>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</si>
  <si>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</si>
  <si>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</si>
  <si>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</si>
  <si>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</si>
  <si>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</si>
  <si>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</si>
  <si>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</si>
  <si>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</si>
  <si>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</si>
  <si>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</si>
  <si>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</si>
  <si>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</si>
  <si>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</si>
  <si>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</si>
  <si>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</si>
  <si>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</si>
  <si>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</si>
  <si>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</si>
  <si>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</si>
  <si>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</si>
  <si>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</si>
  <si>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</si>
  <si>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</si>
  <si>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</si>
  <si>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</si>
  <si>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</si>
  <si>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</si>
  <si>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</si>
  <si>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</si>
  <si>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</si>
  <si>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</si>
  <si>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</si>
  <si>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</si>
  <si>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</si>
  <si>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</si>
  <si>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</si>
  <si>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</si>
  <si>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</si>
  <si>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</si>
  <si>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</si>
  <si>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</si>
  <si>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</si>
  <si>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</si>
  <si>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</si>
  <si>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</si>
  <si>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</si>
  <si>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</si>
  <si>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</si>
  <si>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</si>
  <si>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</si>
  <si>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</si>
  <si>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</si>
  <si>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</si>
  <si>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</si>
  <si>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</si>
  <si>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</si>
  <si>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</si>
  <si>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</si>
  <si>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</si>
  <si>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</si>
  <si>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</si>
  <si>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</si>
  <si>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</si>
  <si>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</si>
  <si>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</si>
  <si>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</si>
  <si>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</si>
  <si>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</si>
  <si>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</si>
  <si>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</si>
  <si>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</si>
  <si>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</si>
  <si>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</si>
  <si>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</si>
  <si>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</si>
  <si>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</si>
  <si>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</si>
  <si>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</si>
  <si>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</si>
  <si>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</si>
  <si>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</si>
  <si>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</si>
  <si>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</si>
  <si>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</si>
  <si>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</si>
  <si>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</si>
  <si>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</si>
  <si>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</si>
  <si>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</si>
  <si>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</si>
  <si>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</si>
  <si>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</si>
  <si>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</si>
  <si>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</si>
  <si>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</si>
  <si>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</si>
  <si>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</si>
  <si>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</si>
  <si>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</si>
  <si>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</si>
  <si>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</si>
  <si>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</si>
  <si>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</si>
  <si>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</si>
  <si>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</si>
  <si>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</si>
  <si>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</si>
  <si>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</si>
  <si>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</si>
  <si>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</si>
  <si>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</si>
  <si>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</si>
  <si>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</si>
  <si>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</si>
  <si>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</si>
  <si>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</si>
  <si>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</si>
  <si>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</si>
  <si>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</si>
  <si>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</si>
  <si>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</si>
  <si>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</si>
  <si>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</si>
  <si>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</si>
  <si>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</si>
  <si>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</si>
  <si>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</si>
  <si>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</si>
  <si>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</si>
  <si>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</si>
  <si>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</si>
  <si>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</si>
  <si>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</si>
  <si>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</si>
  <si>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</si>
  <si>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</si>
  <si>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</si>
  <si>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</si>
  <si>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</si>
  <si>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</si>
  <si>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</si>
  <si>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</si>
  <si>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</si>
  <si>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</si>
  <si>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</si>
  <si>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</si>
  <si>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</si>
  <si>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</si>
  <si>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</si>
  <si>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</si>
  <si>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</si>
  <si>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</si>
  <si>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</si>
  <si>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</si>
  <si>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</si>
  <si>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</si>
  <si>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</si>
  <si>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</si>
  <si>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</si>
  <si>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</si>
  <si>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</si>
  <si>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</si>
  <si>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</si>
  <si>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</si>
  <si>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</si>
  <si>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</si>
  <si>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</si>
  <si>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</si>
  <si>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</si>
  <si>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</si>
  <si>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</si>
  <si>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</si>
  <si>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</si>
  <si>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</si>
  <si>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</si>
  <si>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</si>
  <si>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</si>
  <si>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</si>
  <si>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</si>
  <si>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</si>
  <si>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</si>
  <si>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</si>
  <si>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</si>
  <si>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</si>
  <si>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</si>
  <si>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</si>
  <si>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</si>
  <si>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</si>
  <si>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</si>
  <si>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</si>
  <si>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</si>
  <si>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</si>
  <si>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</si>
  <si>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</si>
  <si>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</si>
  <si>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</si>
  <si>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</si>
  <si>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</si>
  <si>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</si>
  <si>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</si>
  <si>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</si>
  <si>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</si>
  <si>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</si>
  <si>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</si>
  <si>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</si>
  <si>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</si>
  <si>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</si>
  <si>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</si>
  <si>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</si>
  <si>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</si>
  <si>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</si>
  <si>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</si>
  <si>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</si>
  <si>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</si>
  <si>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</si>
  <si>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</si>
  <si>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</si>
  <si>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</si>
  <si>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</si>
  <si>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</si>
  <si>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</si>
  <si>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</si>
  <si>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</si>
  <si>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</si>
  <si>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</si>
  <si>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</si>
  <si>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</si>
  <si>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</si>
  <si>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</si>
  <si>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</si>
  <si>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</si>
  <si>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</si>
  <si>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</si>
  <si>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</si>
  <si>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</si>
  <si>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</si>
  <si>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</si>
  <si>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</si>
  <si>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</si>
  <si>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</si>
  <si>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</si>
  <si>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</si>
  <si>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</si>
  <si>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</si>
  <si>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</si>
  <si>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</si>
  <si>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</si>
  <si>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</si>
  <si>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</si>
  <si>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</si>
  <si>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</si>
  <si>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</si>
  <si>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</si>
  <si>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</si>
  <si>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</si>
  <si>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</si>
  <si>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</si>
  <si>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</si>
  <si>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</si>
  <si>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</si>
  <si>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</si>
  <si>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</si>
  <si>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</si>
  <si>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</si>
  <si>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</si>
  <si>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</si>
  <si>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</si>
  <si>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</si>
  <si>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</si>
  <si>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</si>
  <si>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</si>
  <si>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</si>
  <si>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</si>
  <si>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</si>
  <si>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</si>
  <si>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</si>
  <si>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</si>
  <si>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</si>
  <si>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</si>
  <si>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</si>
  <si>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</si>
  <si>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</si>
  <si>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</si>
  <si>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</si>
  <si>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</si>
  <si>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</si>
  <si>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</si>
  <si>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</si>
  <si>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</si>
  <si>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</si>
  <si>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</si>
  <si>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</si>
  <si>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</si>
  <si>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</si>
  <si>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</si>
  <si>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</si>
  <si>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</si>
  <si>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</si>
  <si>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</si>
  <si>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</si>
  <si>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</si>
  <si>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</si>
  <si>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</si>
  <si>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</si>
  <si>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</si>
  <si>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</si>
  <si>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</si>
  <si>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</si>
  <si>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</si>
  <si>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</si>
  <si>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</si>
  <si>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</si>
  <si>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</si>
  <si>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</si>
  <si>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</si>
  <si>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</si>
  <si>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</si>
  <si>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</si>
  <si>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</si>
  <si>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</si>
  <si>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</si>
  <si>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</si>
  <si>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</si>
  <si>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</si>
  <si>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</si>
  <si>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</si>
  <si>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</si>
  <si>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</si>
  <si>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</si>
  <si>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</si>
  <si>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</si>
  <si>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</si>
  <si>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</si>
  <si>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</si>
  <si>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</si>
  <si>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</si>
  <si>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</si>
  <si>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</si>
  <si>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</si>
  <si>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</si>
  <si>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</si>
  <si>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</si>
  <si>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</si>
  <si>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</si>
  <si>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</si>
  <si>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</si>
  <si>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</si>
  <si>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</si>
  <si>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</si>
  <si>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</si>
  <si>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</si>
  <si>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</si>
  <si>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</si>
  <si>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</si>
  <si>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</si>
  <si>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</si>
  <si>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</si>
  <si>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</si>
  <si>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</si>
  <si>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</si>
  <si>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</si>
  <si>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</si>
  <si>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</si>
  <si>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</si>
  <si>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</si>
  <si>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</si>
  <si>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</si>
  <si>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</si>
  <si>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</si>
  <si>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</si>
  <si>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</si>
  <si>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</si>
  <si>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</si>
  <si>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</si>
  <si>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</si>
  <si>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</si>
  <si>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</si>
  <si>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</si>
  <si>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</si>
  <si>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</si>
  <si>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</si>
  <si>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</si>
  <si>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</si>
  <si>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</si>
  <si>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</si>
  <si>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</si>
  <si>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</si>
  <si>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</si>
  <si>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</si>
  <si>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</si>
  <si>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</si>
  <si>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</si>
  <si>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</si>
  <si>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</si>
  <si>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</si>
  <si>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</si>
  <si>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</si>
  <si>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</si>
  <si>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</si>
  <si>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</si>
  <si>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</si>
  <si>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</si>
  <si>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</si>
  <si>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</si>
  <si>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</si>
  <si>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</si>
  <si>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</si>
  <si>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</si>
  <si>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</si>
  <si>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</si>
  <si>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</si>
  <si>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</si>
  <si>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</si>
  <si>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</si>
  <si>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</si>
  <si>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</si>
  <si>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</si>
  <si>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</si>
  <si>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</si>
  <si>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</si>
  <si>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</si>
  <si>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</si>
  <si>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</si>
  <si>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</si>
  <si>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</si>
  <si>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</si>
  <si>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</si>
  <si>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</si>
  <si>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</si>
  <si>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</si>
  <si>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</si>
  <si>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</si>
  <si>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</si>
  <si>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</si>
  <si>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</si>
  <si>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</si>
  <si>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</si>
  <si>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</si>
  <si>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</si>
  <si>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</si>
  <si>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</si>
  <si>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</si>
  <si>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</si>
  <si>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</si>
  <si>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</si>
  <si>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</si>
  <si>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</si>
  <si>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</si>
  <si>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</si>
  <si>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</si>
  <si>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</si>
  <si>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</si>
  <si>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</si>
  <si>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</si>
  <si>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</si>
  <si>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</si>
  <si>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</si>
  <si>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</si>
  <si>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</si>
  <si>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</si>
  <si>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</si>
  <si>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</si>
  <si>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</si>
  <si>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</si>
  <si>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</si>
  <si>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</si>
  <si>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</si>
  <si>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</si>
  <si>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</si>
  <si>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</si>
  <si>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</si>
  <si>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</si>
  <si>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</si>
  <si>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</si>
  <si>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</si>
  <si>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</si>
  <si>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</si>
  <si>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</si>
  <si>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</si>
  <si>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</si>
  <si>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</si>
  <si>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</si>
  <si>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</si>
  <si>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</si>
  <si>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</si>
  <si>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</si>
  <si>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</si>
  <si>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</si>
  <si>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</si>
  <si>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</si>
  <si>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</si>
  <si>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</si>
  <si>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</si>
  <si>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</si>
  <si>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</si>
  <si>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</si>
  <si>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</si>
  <si>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</si>
  <si>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</si>
  <si>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</si>
  <si>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</si>
  <si>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</si>
  <si>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</si>
  <si>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</si>
  <si>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</si>
  <si>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</si>
  <si>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</si>
  <si>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</si>
  <si>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</si>
  <si>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</si>
  <si>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</si>
  <si>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</si>
  <si>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</si>
  <si>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</si>
  <si>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</si>
  <si>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</si>
  <si>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</si>
  <si>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</si>
  <si>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</si>
  <si>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</si>
  <si>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</si>
  <si>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</si>
  <si>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</si>
  <si>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</si>
  <si>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</si>
  <si>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</si>
  <si>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</si>
  <si>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</si>
  <si>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</si>
  <si>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</si>
  <si>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</si>
  <si>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</si>
  <si>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</si>
  <si>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</si>
  <si>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</si>
  <si>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</si>
  <si>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</si>
  <si>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</si>
  <si>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</si>
  <si>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</si>
  <si>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</si>
  <si>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</si>
  <si>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</si>
  <si>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</si>
  <si>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</si>
  <si>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</si>
  <si>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</si>
  <si>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</si>
  <si>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</si>
  <si>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</si>
  <si>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</si>
  <si>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</si>
  <si>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</si>
  <si>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</si>
  <si>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</si>
  <si>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</si>
  <si>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</si>
  <si>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</si>
  <si>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</si>
  <si>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</si>
  <si>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</si>
  <si>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</si>
  <si>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</si>
  <si>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</si>
  <si>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</si>
  <si>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</si>
  <si>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</si>
  <si>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</si>
  <si>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</si>
  <si>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</si>
  <si>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</si>
  <si>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</si>
  <si>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</si>
  <si>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</si>
  <si>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</si>
  <si>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</si>
  <si>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</si>
  <si>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</si>
  <si>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</si>
  <si>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</si>
  <si>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</si>
  <si>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</si>
  <si>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</si>
  <si>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</si>
  <si>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</si>
  <si>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</si>
  <si>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</si>
  <si>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</si>
  <si>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</si>
  <si>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</si>
  <si>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</si>
  <si>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</si>
  <si>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</si>
  <si>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</si>
  <si>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</si>
  <si>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</si>
  <si>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</si>
  <si>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</si>
  <si>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</si>
  <si>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</si>
  <si>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</si>
  <si>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</si>
  <si>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</si>
  <si>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</si>
  <si>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</si>
  <si>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</si>
  <si>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</si>
  <si>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</si>
  <si>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</si>
  <si>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</si>
  <si>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</si>
  <si>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</si>
  <si>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</si>
  <si>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</si>
  <si>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</si>
  <si>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</si>
  <si>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</si>
  <si>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</si>
  <si>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</si>
  <si>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</si>
  <si>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</si>
  <si>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</si>
  <si>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</si>
  <si>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</si>
  <si>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</si>
  <si>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</si>
  <si>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</si>
  <si>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</si>
  <si>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</si>
  <si>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</si>
  <si>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</si>
  <si>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</si>
  <si>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</si>
  <si>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</si>
  <si>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</si>
  <si>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</si>
  <si>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</si>
  <si>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</si>
  <si>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</si>
  <si>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</si>
  <si>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</si>
  <si>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</si>
  <si>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</si>
  <si>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</si>
  <si>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</si>
  <si>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</si>
  <si>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</si>
  <si>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</si>
  <si>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</si>
  <si>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</si>
  <si>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</si>
  <si>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</si>
  <si>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</si>
  <si>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</si>
  <si>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</si>
  <si>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</si>
  <si>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</si>
  <si>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</si>
  <si>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</si>
  <si>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</si>
  <si>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</si>
  <si>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</si>
  <si>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</si>
  <si>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</si>
  <si>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</si>
  <si>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</si>
  <si>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</si>
  <si>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</si>
  <si>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</si>
  <si>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</si>
  <si>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</si>
  <si>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</si>
  <si>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</si>
  <si>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</si>
  <si>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</si>
  <si>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</si>
  <si>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</si>
  <si>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</si>
  <si>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</si>
  <si>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</si>
  <si>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</si>
  <si>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</si>
  <si>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</si>
  <si>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</si>
  <si>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</si>
  <si>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</si>
  <si>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</si>
  <si>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</si>
  <si>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</si>
  <si>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</si>
  <si>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</si>
  <si>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</si>
  <si>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</si>
  <si>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</si>
  <si>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</si>
  <si>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</si>
  <si>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</si>
  <si>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</si>
  <si>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</si>
  <si>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</si>
  <si>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</si>
  <si>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</si>
  <si>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</si>
  <si>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</si>
  <si>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</si>
  <si>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</si>
  <si>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</si>
  <si>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</si>
  <si>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</si>
  <si>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</si>
  <si>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</si>
  <si>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</si>
  <si>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</si>
  <si>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</si>
  <si>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</si>
  <si>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</si>
  <si>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</si>
  <si>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</si>
  <si>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</si>
  <si>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</si>
  <si>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</si>
  <si>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</si>
  <si>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</si>
  <si>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</si>
  <si>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</si>
  <si>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</si>
  <si>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</si>
  <si>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</si>
  <si>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</si>
  <si>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</si>
  <si>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</si>
  <si>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</si>
  <si>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</si>
  <si>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</si>
  <si>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</si>
  <si>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</si>
  <si>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</si>
  <si>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</si>
  <si>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</si>
  <si>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</si>
  <si>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</si>
  <si>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</si>
  <si>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</si>
  <si>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</si>
  <si>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</si>
  <si>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</si>
  <si>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</si>
  <si>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</si>
  <si>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</si>
  <si>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</si>
  <si>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</si>
  <si>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</si>
  <si>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</si>
  <si>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</si>
  <si>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</si>
  <si>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</si>
  <si>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</si>
  <si>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</si>
  <si>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</si>
  <si>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</si>
  <si>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</si>
  <si>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</si>
  <si>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</si>
  <si>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</si>
  <si>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</si>
  <si>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</si>
  <si>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</si>
  <si>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</si>
  <si>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</si>
  <si>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</si>
  <si>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</si>
  <si>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</si>
  <si>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</si>
  <si>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</si>
  <si>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</si>
  <si>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</si>
  <si>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</si>
  <si>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</si>
  <si>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</si>
  <si>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</si>
  <si>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</si>
  <si>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</si>
  <si>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</si>
  <si>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</si>
  <si>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</si>
  <si>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</si>
  <si>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</si>
  <si>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</si>
  <si>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</si>
  <si>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</si>
  <si>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</si>
  <si>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</si>
  <si>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</si>
  <si>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</si>
  <si>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</si>
  <si>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</si>
  <si>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</si>
  <si>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</si>
  <si>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</si>
  <si>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</si>
  <si>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</si>
  <si>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</si>
  <si>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</si>
  <si>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</si>
  <si>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</si>
  <si>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</si>
  <si>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</si>
  <si>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</si>
  <si>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</si>
  <si>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</si>
  <si>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</si>
  <si>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</si>
  <si>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</si>
  <si>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</si>
  <si>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</si>
  <si>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</si>
  <si>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</si>
  <si>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</si>
  <si>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</si>
  <si>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</si>
  <si>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</si>
  <si>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</si>
  <si>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</si>
  <si>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</si>
  <si>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</si>
  <si>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</si>
  <si>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</si>
  <si>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</si>
  <si>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</si>
  <si>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</si>
  <si>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</si>
  <si>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</si>
  <si>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</si>
  <si>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</si>
  <si>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</si>
  <si>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</si>
  <si>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</si>
  <si>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</si>
  <si>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</si>
  <si>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</si>
  <si>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</si>
  <si>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</si>
  <si>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</si>
  <si>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</si>
  <si>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</si>
  <si>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</si>
  <si>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</si>
  <si>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</si>
  <si>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</si>
  <si>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</si>
  <si>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</si>
  <si>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</si>
  <si>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</si>
  <si>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</si>
  <si>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</si>
  <si>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</si>
  <si>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</si>
  <si>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</si>
  <si>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</si>
  <si>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</si>
  <si>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</si>
  <si>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</si>
  <si>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</si>
  <si>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</si>
  <si>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</si>
  <si>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</si>
  <si>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</si>
  <si>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</si>
  <si>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</si>
  <si>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</si>
  <si>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</si>
  <si>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</si>
  <si>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</si>
  <si>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</si>
  <si>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</si>
  <si>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</si>
  <si>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</si>
  <si>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</si>
  <si>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</si>
  <si>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</si>
  <si>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</si>
  <si>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</si>
  <si>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</si>
  <si>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</si>
  <si>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</si>
  <si>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</si>
  <si>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</si>
  <si>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</si>
  <si>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</si>
  <si>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</si>
  <si>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</si>
  <si>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</si>
  <si>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</si>
  <si>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</si>
  <si>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</si>
  <si>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</si>
  <si>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</si>
  <si>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</si>
  <si>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</si>
  <si>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</si>
  <si>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</si>
  <si>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</si>
  <si>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</si>
  <si>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</si>
  <si>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</si>
  <si>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</si>
  <si>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</si>
  <si>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</si>
  <si>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</si>
  <si>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</si>
  <si>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</si>
  <si>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</si>
  <si>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</si>
  <si>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</si>
  <si>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</si>
  <si>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</si>
  <si>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</si>
  <si>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</si>
  <si>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</si>
  <si>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</si>
  <si>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</si>
  <si>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</si>
  <si>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</si>
  <si>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</si>
  <si>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</si>
  <si>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</si>
  <si>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</si>
  <si>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</si>
  <si>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</si>
  <si>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</si>
  <si>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</si>
  <si>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</si>
  <si>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</si>
  <si>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</si>
  <si>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</si>
  <si>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</si>
  <si>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</si>
  <si>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</si>
  <si>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</si>
  <si>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</si>
  <si>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</si>
  <si>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</si>
  <si>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</si>
  <si>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</si>
  <si>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</si>
  <si>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</si>
  <si>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</si>
  <si>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</si>
  <si>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</si>
  <si>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</si>
  <si>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</si>
  <si>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</si>
  <si>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</si>
  <si>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</si>
  <si>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</si>
  <si>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</si>
  <si>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</si>
  <si>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</si>
  <si>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</si>
  <si>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</si>
  <si>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</si>
  <si>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</si>
  <si>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</si>
  <si>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</si>
  <si>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</si>
  <si>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</si>
  <si>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</si>
  <si>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</si>
  <si>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</si>
  <si>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</si>
  <si>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</si>
  <si>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</si>
  <si>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</si>
  <si>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</si>
  <si>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</si>
  <si>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</si>
  <si>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</si>
  <si>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</si>
  <si>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</si>
  <si>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</si>
  <si>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</si>
  <si>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</si>
  <si>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</si>
  <si>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</si>
  <si>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</si>
  <si>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</si>
  <si>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</si>
  <si>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</si>
  <si>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</si>
  <si>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</si>
  <si>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</si>
  <si>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</si>
  <si>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</si>
  <si>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</si>
  <si>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</si>
  <si>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</si>
  <si>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</si>
  <si>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</si>
  <si>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</si>
  <si>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</si>
  <si>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</si>
  <si>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</si>
  <si>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</si>
  <si>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</si>
  <si>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</si>
  <si>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</si>
  <si>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</si>
  <si>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</si>
  <si>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</si>
  <si>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</si>
  <si>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</si>
  <si>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</si>
  <si>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</si>
  <si>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</si>
  <si>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</si>
  <si>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</si>
  <si>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</si>
  <si>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</si>
  <si>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</si>
  <si>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</si>
  <si>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</si>
  <si>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</si>
  <si>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</si>
  <si>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</si>
  <si>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</si>
  <si>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</si>
  <si>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</si>
  <si>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</si>
  <si>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</si>
  <si>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</si>
  <si>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</si>
  <si>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</si>
  <si>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</si>
  <si>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</si>
  <si>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</si>
  <si>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</si>
  <si>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</si>
  <si>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</si>
  <si>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</si>
  <si>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</si>
  <si>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</si>
  <si>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</si>
  <si>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</si>
  <si>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</si>
  <si>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</si>
  <si>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</si>
  <si>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</si>
  <si>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</si>
  <si>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</si>
  <si>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</si>
  <si>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</si>
  <si>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</si>
  <si>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</si>
  <si>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</si>
  <si>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</si>
  <si>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</si>
  <si>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</si>
  <si>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</si>
  <si>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</si>
  <si>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</si>
  <si>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</si>
  <si>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</si>
  <si>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</si>
  <si>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</si>
  <si>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</si>
  <si>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</si>
  <si>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</si>
  <si>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</si>
  <si>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</si>
  <si>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</si>
  <si>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</si>
  <si>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</si>
  <si>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</si>
  <si>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</si>
  <si>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</si>
  <si>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</si>
  <si>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</si>
  <si>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</si>
  <si>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</si>
  <si>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</si>
  <si>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</si>
  <si>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</si>
  <si>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</si>
  <si>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</si>
  <si>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</si>
  <si>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</si>
  <si>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</si>
  <si>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</si>
  <si>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</si>
  <si>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</si>
  <si>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</si>
  <si>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</si>
  <si>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</si>
  <si>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</si>
  <si>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</si>
  <si>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</si>
  <si>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</si>
  <si>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</si>
  <si>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</si>
  <si>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</si>
  <si>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</si>
  <si>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</si>
  <si>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</si>
  <si>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</si>
  <si>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</si>
  <si>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</si>
  <si>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</si>
  <si>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</si>
  <si>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</si>
  <si>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</si>
  <si>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</si>
  <si>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</si>
  <si>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</si>
  <si>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</si>
  <si>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</si>
  <si>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</si>
  <si>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</si>
  <si>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</si>
  <si>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</si>
  <si>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</si>
  <si>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</si>
  <si>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</si>
  <si>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</si>
  <si>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</si>
  <si>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</si>
  <si>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</si>
  <si>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</si>
  <si>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</si>
  <si>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</si>
  <si>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</si>
  <si>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</si>
  <si>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</si>
  <si>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</si>
  <si>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</si>
  <si>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</si>
  <si>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</si>
  <si>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</si>
  <si>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</si>
  <si>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</si>
  <si>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</si>
  <si>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</si>
  <si>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</si>
  <si>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</si>
  <si>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</si>
  <si>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</si>
  <si>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</si>
  <si>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</si>
  <si>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</si>
  <si>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</si>
  <si>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</si>
  <si>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</si>
  <si>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</si>
  <si>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</si>
  <si>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</si>
  <si>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</si>
  <si>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</si>
  <si>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</si>
  <si>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</si>
  <si>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</si>
  <si>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</si>
  <si>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</si>
  <si>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</si>
  <si>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</si>
  <si>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</si>
  <si>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</si>
  <si>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</si>
  <si>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</si>
  <si>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</si>
  <si>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</si>
  <si>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</si>
  <si>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</si>
  <si>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</si>
  <si>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</si>
  <si>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</si>
  <si>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</si>
  <si>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</si>
  <si>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</si>
  <si>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</si>
  <si>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</si>
  <si>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</si>
  <si>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</si>
  <si>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</si>
  <si>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</si>
  <si>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</si>
  <si>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</si>
  <si>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</si>
  <si>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</si>
  <si>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</si>
  <si>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</si>
  <si>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</si>
  <si>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</si>
  <si>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</si>
  <si>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</si>
  <si>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</si>
  <si>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</si>
  <si>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</si>
  <si>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</si>
  <si>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</si>
  <si>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</si>
  <si>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</si>
  <si>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</si>
  <si>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</si>
  <si>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</si>
  <si>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</si>
  <si>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</si>
  <si>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</si>
  <si>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</si>
  <si>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</si>
  <si>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</si>
  <si>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</si>
  <si>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</si>
  <si>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</si>
  <si>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</si>
  <si>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</si>
  <si>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</si>
  <si>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</si>
  <si>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</si>
  <si>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</si>
  <si>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</si>
  <si>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</si>
  <si>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</si>
  <si>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</si>
  <si>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</si>
  <si>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</si>
  <si>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</si>
  <si>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</si>
  <si>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</si>
  <si>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</si>
  <si>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</si>
  <si>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</si>
  <si>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</si>
  <si>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</si>
  <si>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</si>
  <si>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</si>
  <si>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</si>
  <si>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</si>
  <si>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</si>
  <si>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</si>
  <si>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</si>
  <si>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</si>
  <si>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</si>
  <si>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</si>
  <si>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</si>
  <si>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</si>
  <si>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</si>
  <si>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</si>
  <si>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</si>
  <si>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</si>
  <si>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</si>
  <si>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</si>
  <si>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</si>
  <si>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</si>
  <si>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</si>
  <si>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</si>
  <si>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</si>
  <si>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</si>
  <si>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</si>
  <si>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</si>
  <si>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</si>
  <si>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</si>
  <si>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</si>
  <si>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</si>
  <si>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</si>
  <si>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</si>
  <si>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</si>
  <si>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</si>
  <si>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</si>
  <si>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</si>
  <si>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</si>
  <si>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</si>
  <si>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</si>
  <si>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</si>
  <si>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</si>
  <si>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</si>
  <si>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</si>
  <si>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</si>
  <si>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</si>
  <si>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</si>
  <si>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</si>
  <si>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</si>
  <si>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</si>
  <si>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</si>
  <si>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</si>
  <si>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</si>
  <si>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</si>
  <si>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</si>
  <si>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</si>
  <si>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</si>
  <si>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</si>
  <si>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</si>
  <si>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</si>
  <si>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</si>
  <si>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</si>
  <si>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</si>
  <si>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</si>
  <si>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</si>
  <si>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</si>
  <si>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</si>
  <si>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</si>
  <si>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</si>
  <si>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</si>
  <si>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</si>
  <si>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</si>
  <si>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</si>
  <si>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</si>
  <si>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</si>
  <si>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</si>
  <si>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</si>
  <si>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</si>
  <si>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</si>
  <si>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</si>
  <si>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</si>
  <si>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</si>
  <si>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</si>
  <si>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</si>
  <si>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</si>
  <si>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</si>
  <si>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</si>
  <si>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</si>
  <si>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</si>
  <si>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</si>
  <si>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</si>
  <si>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</si>
  <si>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</si>
  <si>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</si>
  <si>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</si>
  <si>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</si>
  <si>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</si>
  <si>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</si>
  <si>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</si>
  <si>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</si>
  <si>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</si>
  <si>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</si>
  <si>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</si>
  <si>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</si>
  <si>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</si>
  <si>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</si>
  <si>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</si>
  <si>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</si>
  <si>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</si>
  <si>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</si>
  <si>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</si>
  <si>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</si>
  <si>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</si>
  <si>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</si>
  <si>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</si>
  <si>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</si>
  <si>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</si>
  <si>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</si>
  <si>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</si>
  <si>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</si>
  <si>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</si>
  <si>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</si>
  <si>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</si>
  <si>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</si>
  <si>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</si>
  <si>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</si>
  <si>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</si>
  <si>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</si>
  <si>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</si>
  <si>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</si>
  <si>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</si>
  <si>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</si>
  <si>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</si>
  <si>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</si>
  <si>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</si>
  <si>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</si>
  <si>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</si>
  <si>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</si>
  <si>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</si>
  <si>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</si>
  <si>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</si>
  <si>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</si>
  <si>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</si>
  <si>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</si>
  <si>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</si>
  <si>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</si>
  <si>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</si>
  <si>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</si>
  <si>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</si>
  <si>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</si>
  <si>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</si>
  <si>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</si>
  <si>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</si>
  <si>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</si>
  <si>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</si>
  <si>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</si>
  <si>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</si>
  <si>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</si>
  <si>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</si>
  <si>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</si>
  <si>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</si>
  <si>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</si>
  <si>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</si>
  <si>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</si>
  <si>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</si>
  <si>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</si>
  <si>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</si>
  <si>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</si>
  <si>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</si>
  <si>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</si>
  <si>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</si>
  <si>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</si>
  <si>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</si>
  <si>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</si>
  <si>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</si>
  <si>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</si>
  <si>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</si>
  <si>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</si>
  <si>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</si>
  <si>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</si>
  <si>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</si>
  <si>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</si>
  <si>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</si>
  <si>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</si>
  <si>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</si>
  <si>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</si>
  <si>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</si>
  <si>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</si>
  <si>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</si>
  <si>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</si>
  <si>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</si>
  <si>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</si>
  <si>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</si>
  <si>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</si>
  <si>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</si>
  <si>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</si>
  <si>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</si>
  <si>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</si>
  <si>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</si>
  <si>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</si>
  <si>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</si>
  <si>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</si>
  <si>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</si>
  <si>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</si>
  <si>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</si>
  <si>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</si>
  <si>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</si>
  <si>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</si>
  <si>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</si>
  <si>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</si>
  <si>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</si>
  <si>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</si>
  <si>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</si>
  <si>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</si>
  <si>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</si>
  <si>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</si>
  <si>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</si>
  <si>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</si>
  <si>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</si>
  <si>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</si>
  <si>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</si>
  <si>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</si>
  <si>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</si>
  <si>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</si>
  <si>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</si>
  <si>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</si>
  <si>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</si>
  <si>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</si>
  <si>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</si>
  <si>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</si>
  <si>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</si>
  <si>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</si>
  <si>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</si>
  <si>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</si>
  <si>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</si>
  <si>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</si>
  <si>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</si>
  <si>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</si>
  <si>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</si>
  <si>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</si>
  <si>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</si>
  <si>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</si>
  <si>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</si>
  <si>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</si>
  <si>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</si>
  <si>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</si>
  <si>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</si>
  <si>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</si>
  <si>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</si>
  <si>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</si>
  <si>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</si>
  <si>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</si>
  <si>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</si>
  <si>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</si>
  <si>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</si>
  <si>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</si>
  <si>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</si>
  <si>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</si>
  <si>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</si>
  <si>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</si>
  <si>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</si>
  <si>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</si>
  <si>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</si>
  <si>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</si>
  <si>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</si>
  <si>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</si>
  <si>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</si>
  <si>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</si>
  <si>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</si>
  <si>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</si>
  <si>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</si>
  <si>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</si>
  <si>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</si>
  <si>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</si>
  <si>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</si>
  <si>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</si>
  <si>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</si>
  <si>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</si>
  <si>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</si>
  <si>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</si>
  <si>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</si>
  <si>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</si>
  <si>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</si>
  <si>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</si>
  <si>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</si>
  <si>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</si>
  <si>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</si>
  <si>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</si>
  <si>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</si>
  <si>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</si>
  <si>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</si>
  <si>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</si>
  <si>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</si>
  <si>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</si>
  <si>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</si>
  <si>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</si>
  <si>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</si>
  <si>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</si>
  <si>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</si>
  <si>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</si>
  <si>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</si>
  <si>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</si>
  <si>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</si>
  <si>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</si>
  <si>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</si>
  <si>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</si>
  <si>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</si>
  <si>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</si>
  <si>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</si>
  <si>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</si>
  <si>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</si>
  <si>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</si>
  <si>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</si>
  <si>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</si>
  <si>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</si>
  <si>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</si>
  <si>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</si>
  <si>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</si>
  <si>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</si>
  <si>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</si>
  <si>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</si>
  <si>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</si>
  <si>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</si>
  <si>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</si>
  <si>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</si>
  <si>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</si>
  <si>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</si>
  <si>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</si>
  <si>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</si>
  <si>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</si>
  <si>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</si>
  <si>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</si>
  <si>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</si>
  <si>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</si>
  <si>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</si>
  <si>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</si>
  <si>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</si>
  <si>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</si>
  <si>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</si>
  <si>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</si>
  <si>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</si>
  <si>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</si>
  <si>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</si>
  <si>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</si>
  <si>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</si>
  <si>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</si>
  <si>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</si>
  <si>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</si>
  <si>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</si>
  <si>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</si>
  <si>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</si>
  <si>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</si>
  <si>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</si>
  <si>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</si>
  <si>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</si>
  <si>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</si>
  <si>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</si>
  <si>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</si>
  <si>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</si>
  <si>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</si>
  <si>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</si>
  <si>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</si>
  <si>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</si>
  <si>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</si>
  <si>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</si>
  <si>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</si>
  <si>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</si>
  <si>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</si>
  <si>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</si>
  <si>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</si>
  <si>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</si>
  <si>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</si>
  <si>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</si>
  <si>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</si>
  <si>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</si>
  <si>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</si>
  <si>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</si>
  <si>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</si>
  <si>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</si>
  <si>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</si>
  <si>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</si>
  <si>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</si>
  <si>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</si>
  <si>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</si>
  <si>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</si>
  <si>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</si>
  <si>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</si>
  <si>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</si>
  <si>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</si>
  <si>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</si>
  <si>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</si>
  <si>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</si>
  <si>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</si>
  <si>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</si>
  <si>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</si>
  <si>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</si>
  <si>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</si>
  <si>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</si>
  <si>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</si>
  <si>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</si>
  <si>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</si>
  <si>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</si>
  <si>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</si>
  <si>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</si>
  <si>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</si>
  <si>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</si>
  <si>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</si>
  <si>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</si>
  <si>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</si>
  <si>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</si>
  <si>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</si>
  <si>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</si>
  <si>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</si>
  <si>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</si>
  <si>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</si>
  <si>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</si>
  <si>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</si>
  <si>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</si>
  <si>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</si>
  <si>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</si>
  <si>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</si>
  <si>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</si>
  <si>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</si>
  <si>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</si>
  <si>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</si>
  <si>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</si>
  <si>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</si>
  <si>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</si>
  <si>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</si>
  <si>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</si>
  <si>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</si>
  <si>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</si>
  <si>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</si>
  <si>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</si>
  <si>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</si>
  <si>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</si>
  <si>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</si>
  <si>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</si>
  <si>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</si>
  <si>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</si>
  <si>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</si>
  <si>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</si>
  <si>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</si>
  <si>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</si>
  <si>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</si>
  <si>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</si>
  <si>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</si>
  <si>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</si>
  <si>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</si>
  <si>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</si>
  <si>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</si>
  <si>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</si>
  <si>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</si>
  <si>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</si>
  <si>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</si>
  <si>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</si>
  <si>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</si>
  <si>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</si>
  <si>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</si>
  <si>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</si>
  <si>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</si>
  <si>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</si>
  <si>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</si>
  <si>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</si>
  <si>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</si>
  <si>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</si>
  <si>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</si>
  <si>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</si>
  <si>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</si>
  <si>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</si>
  <si>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</si>
  <si>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</si>
  <si>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</si>
  <si>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</si>
  <si>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</si>
  <si>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</si>
  <si>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</si>
  <si>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</si>
  <si>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</si>
  <si>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</si>
  <si>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</si>
  <si>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</si>
  <si>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</si>
  <si>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</si>
  <si>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</si>
  <si>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</si>
  <si>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</si>
  <si>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</si>
  <si>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</si>
  <si>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</si>
  <si>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</si>
  <si>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</si>
  <si>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</si>
  <si>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</si>
  <si>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</si>
  <si>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</si>
  <si>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</si>
  <si>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</si>
  <si>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</si>
  <si>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</si>
  <si>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</si>
  <si>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</si>
  <si>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</si>
  <si>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</si>
  <si>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</si>
  <si>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</si>
  <si>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</si>
  <si>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</si>
  <si>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</si>
  <si>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</si>
  <si>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</si>
  <si>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</si>
  <si>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</si>
  <si>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</si>
  <si>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</si>
  <si>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</si>
  <si>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</si>
  <si>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</si>
  <si>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</si>
  <si>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</si>
  <si>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</si>
  <si>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</si>
  <si>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</si>
  <si>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</si>
  <si>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</si>
  <si>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</si>
  <si>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</si>
  <si>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</si>
  <si>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</si>
  <si>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</si>
  <si>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</si>
  <si>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</si>
  <si>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</si>
  <si>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</si>
  <si>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</si>
  <si>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</si>
  <si>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</si>
  <si>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</si>
  <si>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</si>
  <si>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</si>
  <si>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</si>
  <si>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</si>
  <si>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</si>
  <si>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</si>
  <si>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</si>
  <si>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</si>
  <si>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</si>
  <si>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</si>
  <si>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</si>
  <si>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</si>
  <si>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</si>
  <si>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</si>
  <si>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</si>
  <si>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</si>
  <si>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</si>
  <si>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</si>
  <si>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</si>
  <si>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</si>
  <si>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</si>
  <si>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</si>
  <si>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</si>
  <si>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</si>
  <si>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</si>
  <si>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</si>
  <si>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</si>
  <si>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</si>
  <si>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</si>
  <si>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</si>
  <si>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</si>
  <si>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</si>
  <si>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</si>
  <si>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</si>
  <si>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</si>
  <si>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</si>
  <si>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</si>
  <si>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</si>
  <si>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</si>
  <si>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</si>
  <si>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</si>
  <si>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</si>
  <si>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</si>
  <si>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</si>
  <si>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</si>
  <si>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</si>
  <si>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</si>
  <si>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</si>
  <si>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</si>
  <si>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</si>
  <si>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</si>
  <si>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</si>
  <si>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</si>
  <si>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</si>
  <si>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</si>
  <si>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</si>
  <si>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</si>
  <si>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</si>
  <si>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</si>
  <si>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</si>
  <si>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</si>
  <si>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</si>
  <si>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</si>
  <si>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</si>
  <si>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</si>
  <si>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</si>
  <si>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</si>
  <si>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</si>
  <si>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</si>
  <si>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</si>
  <si>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</si>
  <si>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</si>
  <si>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</si>
  <si>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</si>
  <si>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</si>
  <si>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</si>
  <si>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</si>
  <si>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</si>
  <si>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</si>
  <si>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</si>
  <si>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</si>
  <si>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</si>
  <si>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</si>
  <si>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</si>
  <si>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</si>
  <si>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</si>
  <si>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</si>
  <si>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</si>
  <si>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</si>
  <si>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</si>
  <si>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</si>
  <si>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</si>
  <si>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</si>
  <si>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</si>
  <si>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</si>
  <si>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</si>
  <si>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</si>
  <si>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</si>
  <si>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</si>
  <si>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</si>
  <si>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</si>
  <si>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</si>
  <si>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</si>
  <si>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</si>
  <si>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</si>
  <si>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</si>
  <si>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</si>
  <si>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</si>
  <si>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</si>
  <si>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</si>
  <si>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</si>
  <si>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</si>
  <si>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</si>
  <si>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</si>
  <si>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</si>
  <si>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</si>
  <si>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</si>
  <si>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</si>
  <si>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</si>
  <si>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</si>
  <si>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</si>
  <si>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</si>
  <si>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</si>
  <si>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</si>
  <si>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</si>
  <si>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</si>
  <si>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</si>
  <si>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</si>
  <si>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</si>
  <si>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</si>
  <si>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</si>
  <si>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</si>
  <si>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</si>
  <si>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</si>
  <si>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</si>
  <si>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</si>
  <si>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</si>
  <si>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</si>
  <si>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</si>
  <si>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</si>
  <si>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</si>
  <si>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</si>
  <si>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</si>
  <si>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</si>
  <si>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</si>
  <si>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</si>
  <si>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</si>
  <si>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</si>
  <si>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</si>
  <si>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</si>
  <si>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</si>
  <si>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</si>
  <si>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</si>
  <si>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</si>
  <si>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</si>
  <si>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</si>
  <si>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</si>
  <si>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</si>
  <si>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</si>
  <si>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</si>
  <si>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</si>
  <si>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</si>
  <si>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</si>
  <si>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</si>
  <si>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</si>
  <si>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</si>
  <si>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</si>
  <si>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</si>
  <si>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</si>
  <si>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</si>
  <si>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</si>
  <si>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</si>
  <si>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</si>
  <si>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</si>
  <si>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</si>
  <si>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</si>
  <si>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</si>
  <si>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</si>
  <si>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</si>
  <si>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</si>
  <si>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</si>
  <si>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</si>
  <si>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</si>
  <si>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</si>
  <si>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</si>
  <si>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</si>
  <si>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</si>
  <si>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</si>
  <si>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</si>
  <si>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</si>
  <si>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</si>
  <si>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</si>
  <si>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</si>
  <si>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</si>
  <si>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</si>
  <si>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</si>
  <si>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</si>
  <si>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</si>
  <si>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</si>
  <si>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</si>
  <si>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</si>
  <si>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</si>
  <si>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</si>
  <si>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</si>
  <si>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</si>
  <si>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</si>
  <si>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</si>
  <si>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</si>
  <si>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</si>
  <si>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</si>
  <si>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</si>
  <si>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</si>
  <si>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</si>
  <si>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</si>
  <si>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</si>
  <si>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</si>
  <si>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</si>
  <si>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</si>
  <si>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</si>
  <si>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</si>
  <si>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</si>
  <si>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</si>
  <si>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</si>
  <si>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</si>
  <si>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</si>
  <si>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</si>
  <si>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</si>
  <si>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</si>
  <si>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</si>
  <si>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</si>
  <si>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</si>
  <si>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</si>
  <si>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</si>
  <si>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</si>
  <si>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</si>
  <si>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</si>
  <si>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</si>
  <si>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</si>
  <si>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</si>
  <si>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</si>
  <si>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</si>
  <si>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</si>
  <si>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</si>
  <si>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</si>
  <si>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</si>
  <si>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</si>
  <si>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</si>
  <si>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</si>
  <si>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</si>
  <si>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</si>
  <si>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</si>
  <si>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</si>
  <si>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</si>
  <si>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</si>
  <si>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</si>
  <si>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</si>
  <si>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</si>
  <si>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</si>
  <si>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</si>
  <si>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</si>
  <si>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</si>
  <si>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</si>
  <si>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</si>
  <si>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</si>
  <si>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</si>
  <si>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</si>
  <si>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</si>
  <si>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</si>
  <si>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</si>
  <si>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</si>
  <si>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</si>
  <si>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</si>
  <si>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</si>
  <si>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</si>
  <si>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</si>
  <si>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</si>
  <si>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</si>
  <si>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</si>
  <si>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</si>
  <si>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</si>
  <si>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</si>
  <si>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</si>
  <si>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</si>
  <si>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</si>
  <si>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</si>
  <si>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</si>
  <si>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</si>
  <si>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</si>
  <si>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</si>
  <si>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</si>
  <si>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</si>
  <si>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</si>
  <si>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</si>
  <si>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</si>
  <si>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</si>
  <si>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</si>
  <si>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</si>
  <si>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</si>
  <si>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</si>
  <si>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</si>
  <si>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</si>
  <si>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</si>
  <si>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</si>
  <si>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</si>
  <si>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</si>
  <si>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</si>
  <si>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</si>
  <si>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</si>
  <si>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</si>
  <si>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</si>
  <si>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</si>
  <si>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</si>
  <si>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</si>
  <si>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</si>
  <si>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</si>
  <si>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</si>
  <si>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</si>
  <si>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</si>
  <si>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</si>
  <si>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</si>
  <si>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</si>
  <si>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</si>
  <si>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</si>
  <si>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</si>
  <si>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</si>
  <si>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</si>
  <si>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</si>
  <si>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</si>
  <si>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</si>
  <si>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</si>
  <si>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</si>
  <si>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</si>
  <si>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</si>
  <si>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</si>
  <si>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</si>
  <si>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</si>
  <si>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</si>
  <si>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</si>
  <si>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</si>
  <si>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</si>
  <si>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</si>
  <si>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</si>
  <si>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</si>
  <si>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</si>
  <si>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</si>
  <si>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</si>
  <si>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</si>
  <si>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</si>
  <si>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</si>
  <si>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</si>
  <si>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</si>
  <si>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</si>
  <si>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</si>
  <si>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</si>
  <si>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</si>
  <si>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</si>
  <si>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</si>
  <si>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</si>
  <si>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</si>
  <si>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</si>
  <si>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</si>
  <si>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</si>
  <si>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</si>
  <si>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</si>
  <si>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</si>
  <si>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</si>
  <si>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</si>
  <si>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</si>
  <si>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</si>
  <si>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</si>
  <si>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</si>
  <si>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</si>
  <si>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</si>
  <si>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</si>
  <si>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</si>
  <si>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</si>
  <si>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</si>
  <si>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</si>
  <si>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</si>
  <si>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</si>
  <si>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</si>
  <si>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</si>
  <si>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</si>
  <si>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</si>
  <si>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</si>
  <si>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</si>
  <si>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</si>
  <si>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</si>
  <si>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</si>
  <si>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</si>
  <si>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</si>
  <si>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</si>
  <si>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</si>
  <si>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</si>
  <si>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</si>
  <si>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</si>
  <si>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</si>
  <si>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</si>
  <si>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</si>
  <si>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</si>
  <si>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</si>
  <si>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</si>
  <si>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</si>
  <si>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</si>
  <si>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</si>
  <si>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</si>
  <si>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</si>
  <si>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</si>
  <si>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</si>
  <si>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</si>
  <si>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</si>
  <si>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</si>
  <si>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</si>
  <si>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</si>
  <si>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</si>
  <si>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</si>
  <si>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</si>
  <si>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</si>
  <si>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</si>
  <si>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</si>
  <si>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</si>
  <si>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</si>
  <si>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</si>
  <si>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</si>
  <si>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</si>
  <si>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</si>
  <si>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</si>
  <si>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</si>
  <si>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</si>
  <si>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</si>
  <si>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</si>
  <si>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</si>
  <si>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</si>
  <si>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</si>
  <si>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</si>
  <si>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</si>
  <si>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</si>
  <si>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</si>
  <si>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</si>
  <si>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</si>
  <si>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</si>
  <si>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</si>
  <si>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</si>
  <si>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</si>
  <si>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</si>
  <si>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</si>
  <si>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</si>
  <si>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</si>
  <si>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</si>
  <si>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</si>
  <si>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</si>
  <si>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</si>
  <si>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</si>
  <si>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</si>
  <si>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</si>
  <si>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</si>
  <si>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</si>
  <si>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</si>
  <si>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</si>
  <si>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</si>
  <si>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</si>
  <si>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</si>
  <si>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</si>
  <si>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</si>
  <si>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</si>
  <si>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</si>
  <si>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</si>
  <si>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</si>
  <si>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</si>
  <si>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</si>
  <si>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</si>
  <si>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</si>
  <si>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</si>
  <si>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</si>
  <si>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</si>
  <si>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</si>
  <si>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</si>
  <si>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</si>
  <si>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</si>
  <si>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</si>
  <si>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</si>
  <si>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</si>
  <si>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</si>
  <si>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</si>
  <si>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</si>
  <si>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</si>
  <si>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</si>
  <si>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</si>
  <si>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</si>
  <si>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</si>
  <si>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</si>
  <si>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</si>
  <si>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</si>
  <si>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</si>
  <si>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</si>
  <si>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</si>
  <si>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</si>
  <si>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</si>
  <si>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</si>
  <si>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</si>
  <si>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</si>
  <si>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</si>
  <si>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</si>
  <si>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</si>
  <si>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</si>
  <si>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</si>
  <si>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</si>
  <si>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</si>
  <si>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</si>
  <si>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</si>
  <si>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</si>
  <si>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</si>
  <si>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</si>
  <si>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</si>
  <si>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</si>
  <si>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</si>
  <si>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</si>
  <si>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</si>
  <si>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</si>
  <si>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</si>
  <si>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</si>
  <si>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</si>
  <si>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</si>
  <si>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</si>
  <si>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</si>
  <si>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</si>
  <si>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</si>
  <si>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</si>
  <si>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</si>
  <si>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</si>
  <si>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</si>
  <si>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</si>
  <si>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</si>
  <si>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</si>
  <si>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</si>
  <si>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</si>
  <si>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</si>
  <si>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</si>
  <si>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</si>
  <si>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</si>
  <si>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</si>
  <si>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</si>
  <si>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</si>
  <si>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</si>
  <si>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</si>
  <si>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</si>
  <si>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</si>
  <si>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</si>
  <si>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</si>
  <si>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</si>
  <si>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</si>
  <si>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</si>
  <si>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</si>
  <si>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</si>
  <si>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</si>
  <si>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</si>
  <si>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</si>
  <si>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</si>
  <si>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</si>
  <si>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</si>
  <si>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</si>
  <si>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</si>
  <si>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</si>
  <si>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</si>
  <si>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</si>
  <si>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</si>
  <si>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</si>
  <si>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</si>
  <si>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</si>
  <si>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</si>
  <si>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</si>
  <si>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</si>
  <si>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</si>
  <si>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</si>
  <si>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</si>
  <si>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</si>
  <si>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</si>
  <si>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</si>
  <si>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</si>
  <si>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</si>
  <si>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</si>
  <si>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</si>
  <si>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</si>
  <si>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</si>
  <si>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</si>
  <si>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</si>
  <si>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</si>
  <si>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</si>
  <si>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</si>
  <si>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</si>
  <si>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</si>
  <si>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</si>
  <si>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</si>
  <si>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</si>
  <si>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</si>
  <si>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</si>
  <si>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</si>
  <si>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</si>
  <si>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</si>
  <si>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</si>
  <si>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</si>
  <si>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</si>
  <si>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</si>
  <si>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</si>
  <si>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</si>
  <si>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</si>
  <si>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</si>
  <si>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</si>
  <si>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</si>
  <si>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</si>
  <si>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</si>
  <si>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</si>
  <si>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</si>
  <si>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</si>
  <si>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</si>
  <si>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</si>
  <si>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</si>
  <si>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</si>
  <si>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</si>
  <si>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</si>
  <si>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</si>
  <si>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</si>
  <si>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</si>
  <si>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</si>
  <si>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</si>
  <si>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</si>
  <si>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</si>
  <si>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</si>
  <si>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</si>
  <si>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</si>
  <si>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</si>
  <si>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</si>
  <si>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</si>
  <si>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</si>
  <si>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</si>
  <si>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</si>
  <si>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</si>
  <si>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</si>
  <si>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</si>
  <si>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</si>
  <si>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</si>
  <si>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</si>
  <si>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</si>
  <si>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</si>
  <si>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</si>
  <si>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</si>
  <si>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</si>
  <si>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</si>
  <si>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</si>
  <si>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</si>
  <si>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</si>
  <si>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</si>
  <si>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</si>
  <si>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</si>
  <si>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</si>
  <si>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</si>
  <si>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</si>
  <si>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</si>
  <si>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</si>
  <si>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</si>
  <si>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</si>
  <si>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</si>
  <si>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</si>
  <si>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</si>
  <si>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</si>
  <si>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</si>
  <si>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</si>
  <si>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</si>
  <si>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</si>
  <si>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</si>
  <si>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</si>
  <si>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</si>
  <si>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</si>
  <si>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</si>
  <si>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</si>
  <si>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</si>
  <si>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</si>
  <si>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</si>
  <si>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</si>
  <si>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</si>
  <si>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</si>
  <si>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</si>
  <si>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</si>
  <si>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</si>
  <si>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</si>
  <si>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</si>
  <si>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</si>
  <si>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</si>
  <si>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</si>
  <si>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</si>
  <si>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</si>
  <si>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</si>
  <si>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</si>
  <si>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</si>
  <si>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</si>
  <si>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</si>
  <si>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</si>
  <si>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</si>
  <si>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</si>
  <si>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</si>
  <si>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</si>
  <si>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</si>
  <si>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</si>
  <si>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</si>
  <si>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</si>
  <si>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</si>
  <si>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</si>
  <si>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</si>
  <si>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</si>
  <si>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</si>
  <si>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</si>
  <si>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</si>
  <si>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</si>
  <si>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</si>
  <si>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</si>
  <si>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</si>
  <si>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</si>
  <si>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</si>
  <si>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</si>
  <si>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</si>
  <si>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</si>
  <si>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</si>
  <si>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</si>
  <si>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</si>
  <si>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</si>
  <si>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</si>
  <si>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</si>
  <si>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</si>
  <si>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</si>
  <si>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</si>
  <si>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</si>
  <si>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</si>
  <si>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</si>
  <si>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</si>
  <si>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</si>
  <si>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</si>
  <si>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</si>
  <si>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</si>
  <si>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</si>
  <si>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</si>
  <si>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</si>
  <si>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</si>
  <si>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</si>
  <si>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</si>
  <si>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</si>
  <si>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</si>
  <si>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</si>
  <si>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</si>
  <si>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</si>
  <si>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</si>
  <si>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</si>
  <si>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</si>
  <si>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</si>
  <si>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</si>
  <si>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</si>
  <si>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</si>
  <si>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</si>
  <si>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</si>
  <si>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</si>
  <si>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</si>
  <si>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</si>
  <si>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</si>
  <si>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</si>
  <si>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</si>
  <si>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</si>
  <si>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</si>
  <si>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</si>
  <si>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</si>
  <si>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</si>
  <si>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</si>
  <si>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</si>
  <si>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</si>
  <si>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</si>
  <si>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</si>
  <si>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</si>
  <si>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</si>
  <si>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</si>
  <si>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</si>
  <si>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</si>
  <si>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</si>
  <si>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</si>
  <si>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</si>
  <si>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</si>
  <si>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</si>
  <si>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</si>
  <si>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</si>
  <si>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</si>
  <si>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</si>
  <si>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</si>
  <si>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</si>
  <si>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</si>
  <si>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</si>
  <si>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</si>
  <si>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</si>
  <si>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</si>
  <si>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</si>
  <si>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</si>
  <si>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</si>
  <si>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</si>
  <si>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</si>
  <si>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</si>
  <si>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</si>
  <si>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</si>
  <si>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</si>
  <si>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</si>
  <si>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</si>
  <si>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</si>
  <si>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</si>
  <si>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</si>
  <si>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</si>
  <si>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</si>
  <si>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</si>
  <si>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</si>
  <si>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</si>
  <si>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</si>
  <si>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</si>
  <si>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</si>
  <si>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</si>
  <si>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</si>
  <si>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</si>
  <si>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</si>
  <si>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</si>
  <si>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</si>
  <si>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</si>
  <si>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</si>
  <si>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</si>
  <si>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</si>
  <si>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</si>
  <si>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</si>
  <si>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</si>
  <si>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</si>
  <si>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</si>
  <si>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</si>
  <si>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</si>
  <si>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</si>
  <si>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</si>
  <si>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</si>
  <si>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</si>
  <si>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</si>
  <si>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</si>
  <si>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</si>
  <si>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</si>
  <si>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</si>
  <si>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</si>
  <si>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</si>
  <si>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</si>
  <si>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</si>
  <si>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</si>
  <si>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</si>
  <si>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</si>
  <si>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</si>
  <si>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</si>
  <si>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</si>
  <si>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</si>
  <si>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</si>
  <si>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</si>
  <si>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</si>
  <si>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</si>
  <si>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</si>
  <si>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</si>
  <si>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</si>
  <si>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</si>
  <si>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</si>
  <si>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</si>
  <si>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</si>
  <si>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</si>
  <si>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</si>
  <si>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</si>
  <si>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</si>
  <si>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</si>
  <si>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</si>
  <si>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</si>
  <si>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</si>
  <si>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</si>
  <si>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</si>
  <si>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</si>
  <si>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</si>
  <si>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</si>
  <si>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</si>
  <si>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</si>
  <si>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</si>
  <si>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</si>
  <si>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</si>
  <si>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</si>
  <si>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</si>
  <si>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</si>
  <si>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</si>
  <si>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</si>
  <si>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</si>
  <si>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</si>
  <si>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</si>
  <si>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</si>
  <si>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</si>
  <si>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</si>
  <si>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</si>
  <si>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</si>
  <si>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</si>
  <si>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</si>
  <si>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</si>
  <si>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</si>
  <si>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</si>
  <si>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</si>
  <si>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</si>
  <si>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</si>
  <si>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</si>
  <si>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</si>
  <si>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</si>
  <si>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</si>
  <si>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</si>
  <si>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</si>
  <si>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</si>
  <si>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</si>
  <si>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</si>
  <si>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</si>
  <si>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</si>
  <si>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</si>
  <si>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</si>
  <si>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</si>
  <si>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</si>
  <si>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</si>
  <si>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</si>
  <si>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</si>
  <si>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</si>
  <si>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</si>
  <si>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</si>
  <si>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</si>
  <si>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</si>
  <si>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</si>
  <si>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</si>
  <si>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</si>
  <si>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</si>
  <si>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</si>
  <si>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</si>
  <si>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</si>
  <si>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</si>
  <si>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</si>
  <si>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</si>
  <si>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</si>
  <si>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</si>
  <si>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</si>
  <si>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</si>
  <si>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</si>
  <si>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</si>
  <si>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</si>
  <si>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</si>
  <si>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</si>
  <si>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</si>
  <si>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</si>
  <si>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</si>
  <si>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</si>
  <si>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</si>
  <si>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</si>
  <si>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</si>
  <si>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</si>
  <si>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</si>
  <si>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</si>
  <si>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</si>
  <si>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</si>
  <si>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</si>
  <si>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</si>
  <si>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</si>
  <si>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</si>
  <si>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</si>
  <si>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</si>
  <si>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</si>
  <si>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</si>
  <si>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</si>
  <si>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</si>
  <si>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</si>
  <si>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</si>
  <si>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</si>
  <si>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</si>
  <si>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</si>
  <si>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</si>
  <si>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</si>
  <si>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</si>
  <si>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</si>
  <si>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</si>
  <si>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</si>
  <si>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</si>
  <si>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</si>
  <si>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</si>
  <si>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</si>
  <si>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</si>
  <si>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</si>
  <si>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</si>
  <si>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</si>
  <si>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</si>
  <si>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</si>
  <si>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</si>
  <si>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</si>
  <si>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</si>
  <si>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</si>
  <si>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</si>
  <si>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</si>
  <si>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</si>
  <si>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</si>
  <si>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</si>
  <si>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</si>
  <si>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</si>
  <si>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</si>
  <si>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</si>
  <si>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</si>
  <si>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</si>
  <si>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</si>
  <si>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</si>
  <si>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</si>
  <si>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</si>
  <si>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</si>
  <si>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</si>
  <si>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</si>
  <si>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</si>
  <si>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</si>
  <si>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</si>
  <si>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</si>
  <si>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</si>
  <si>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</si>
  <si>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</si>
  <si>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</si>
  <si>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</si>
  <si>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</si>
  <si>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</si>
  <si>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</si>
  <si>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</si>
  <si>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</si>
  <si>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</si>
  <si>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</si>
  <si>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</si>
  <si>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</si>
  <si>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</si>
  <si>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</si>
  <si>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</si>
  <si>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</si>
  <si>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</si>
  <si>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</si>
  <si>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</si>
  <si>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</si>
  <si>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</si>
  <si>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</si>
  <si>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</si>
  <si>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</si>
  <si>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</si>
  <si>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</si>
  <si>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</si>
  <si>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</si>
  <si>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</si>
  <si>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</si>
  <si>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</si>
  <si>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</si>
  <si>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</si>
  <si>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</si>
  <si>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</si>
  <si>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</si>
  <si>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</si>
  <si>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</si>
  <si>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</si>
  <si>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</si>
  <si>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</si>
  <si>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</si>
  <si>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</si>
  <si>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</si>
  <si>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</si>
  <si>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</si>
  <si>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</si>
  <si>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</si>
  <si>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</si>
  <si>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</si>
  <si>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</si>
  <si>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</si>
  <si>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</si>
  <si>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</si>
  <si>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</si>
  <si>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</si>
  <si>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</si>
  <si>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</si>
  <si>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</si>
  <si>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</si>
  <si>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</si>
  <si>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</si>
  <si>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</si>
  <si>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</si>
  <si>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</si>
  <si>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</si>
  <si>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</si>
  <si>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</si>
  <si>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</si>
  <si>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</si>
  <si>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</si>
  <si>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</si>
  <si>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</si>
  <si>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</si>
  <si>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</si>
  <si>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</si>
  <si>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</si>
  <si>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</si>
  <si>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</si>
  <si>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</si>
  <si>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</si>
  <si>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</si>
  <si>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</si>
  <si>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</si>
  <si>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</si>
  <si>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</si>
  <si>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</si>
  <si>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</si>
  <si>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</si>
  <si>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</si>
  <si>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</si>
  <si>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</si>
  <si>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</si>
  <si>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</si>
  <si>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</si>
  <si>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</si>
  <si>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</si>
  <si>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</si>
  <si>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</si>
  <si>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</si>
  <si>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</si>
  <si>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</si>
  <si>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</si>
  <si>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</si>
  <si>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</si>
  <si>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</si>
  <si>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</si>
  <si>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</si>
  <si>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</si>
  <si>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</si>
  <si>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</si>
  <si>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</si>
  <si>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</si>
  <si>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</si>
  <si>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</si>
  <si>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</si>
  <si>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</si>
  <si>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</si>
  <si>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</si>
  <si>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</si>
  <si>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</si>
  <si>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</si>
  <si>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</si>
  <si>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</si>
  <si>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</si>
  <si>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</si>
  <si>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</si>
  <si>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</si>
  <si>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</si>
  <si>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</si>
  <si>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</si>
  <si>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</si>
  <si>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</si>
  <si>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</si>
  <si>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</si>
  <si>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</si>
  <si>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</si>
  <si>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</si>
  <si>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</si>
  <si>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</si>
  <si>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</si>
  <si>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</si>
  <si>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</si>
  <si>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</si>
  <si>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</si>
  <si>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</si>
  <si>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</si>
  <si>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</si>
  <si>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</si>
  <si>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</si>
  <si>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</si>
  <si>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</si>
  <si>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</si>
  <si>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</si>
  <si>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</si>
  <si>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</si>
  <si>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</si>
  <si>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</si>
  <si>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</si>
  <si>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</si>
  <si>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</si>
  <si>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</si>
  <si>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</si>
  <si>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</si>
  <si>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</si>
  <si>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</si>
  <si>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</si>
  <si>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</si>
  <si>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</si>
  <si>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</si>
  <si>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</si>
  <si>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</si>
  <si>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</si>
  <si>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</si>
  <si>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</si>
  <si>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</si>
  <si>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</si>
  <si>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</si>
  <si>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</si>
  <si>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</si>
  <si>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</si>
  <si>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</si>
  <si>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</si>
  <si>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</si>
  <si>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</si>
  <si>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</si>
  <si>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</si>
  <si>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</si>
  <si>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</si>
  <si>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</si>
  <si>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</si>
  <si>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</si>
  <si>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</si>
  <si>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</si>
  <si>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</si>
  <si>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</si>
  <si>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</si>
  <si>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</si>
  <si>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</si>
  <si>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</si>
  <si>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</si>
  <si>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</si>
  <si>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</si>
  <si>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</si>
  <si>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</si>
  <si>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</si>
  <si>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</si>
  <si>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</si>
  <si>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</si>
  <si>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</si>
  <si>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</si>
  <si>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</si>
  <si>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</si>
  <si>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</si>
  <si>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</si>
  <si>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</si>
  <si>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</si>
  <si>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</si>
  <si>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</si>
  <si>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</si>
  <si>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</si>
  <si>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</si>
  <si>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</si>
  <si>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</si>
  <si>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</si>
  <si>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</si>
  <si>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</si>
  <si>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</si>
  <si>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</si>
  <si>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</si>
  <si>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</si>
  <si>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</si>
  <si>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</si>
  <si>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</si>
  <si>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</si>
  <si>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</si>
  <si>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</si>
  <si>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</si>
  <si>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</si>
  <si>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</si>
  <si>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</si>
  <si>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</si>
  <si>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</si>
  <si>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</si>
  <si>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</si>
  <si>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</si>
  <si>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</si>
  <si>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</si>
  <si>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</si>
  <si>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</si>
  <si>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</si>
  <si>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</si>
  <si>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</si>
  <si>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</si>
  <si>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</si>
  <si>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</si>
  <si>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</si>
  <si>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</si>
  <si>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</si>
  <si>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</si>
  <si>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</si>
  <si>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</si>
  <si>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</si>
  <si>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</si>
  <si>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</si>
  <si>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</si>
  <si>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</si>
  <si>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</si>
  <si>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</si>
  <si>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</si>
  <si>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</si>
  <si>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</si>
  <si>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</si>
  <si>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</si>
  <si>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</si>
  <si>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</si>
  <si>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</si>
  <si>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</si>
  <si>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</si>
  <si>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</si>
  <si>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</si>
  <si>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</si>
  <si>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</si>
  <si>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</si>
  <si>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</si>
  <si>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</si>
  <si>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</si>
  <si>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</si>
  <si>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</si>
  <si>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</si>
  <si>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</si>
  <si>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</si>
  <si>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</si>
  <si>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</si>
  <si>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</si>
  <si>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</si>
  <si>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</si>
  <si>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</si>
  <si>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</si>
  <si>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</si>
  <si>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</si>
  <si>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</si>
  <si>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</si>
  <si>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</si>
  <si>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</si>
  <si>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</si>
  <si>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</si>
  <si>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</si>
  <si>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</si>
  <si>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</si>
  <si>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</si>
  <si>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</si>
  <si>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</si>
  <si>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</si>
  <si>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</si>
  <si>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</si>
  <si>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</si>
  <si>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</si>
  <si>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</si>
  <si>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</si>
  <si>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</si>
  <si>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</si>
  <si>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</si>
  <si>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</si>
  <si>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</si>
  <si>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</si>
  <si>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</si>
  <si>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</si>
  <si>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</si>
  <si>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</si>
  <si>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</si>
  <si>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</si>
  <si>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</si>
  <si>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</si>
  <si>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</si>
  <si>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</si>
  <si>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</si>
  <si>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</si>
  <si>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</si>
  <si>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</si>
  <si>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</si>
  <si>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</si>
  <si>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</si>
  <si>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</si>
  <si>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</si>
  <si>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</si>
  <si>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</si>
  <si>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</si>
  <si>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</si>
  <si>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</si>
  <si>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</si>
  <si>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</si>
  <si>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</si>
  <si>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</si>
  <si>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</si>
  <si>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</si>
  <si>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</si>
  <si>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</si>
  <si>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</si>
  <si>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</si>
  <si>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</si>
  <si>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</si>
  <si>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</si>
  <si>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</si>
  <si>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</si>
  <si>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</si>
  <si>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</si>
  <si>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</si>
  <si>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</si>
  <si>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</si>
  <si>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</si>
  <si>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</si>
  <si>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</si>
  <si>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</si>
  <si>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</si>
  <si>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</si>
  <si>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</si>
  <si>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</si>
  <si>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</si>
  <si>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</si>
  <si>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</si>
  <si>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</si>
  <si>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</si>
  <si>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</si>
  <si>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</si>
  <si>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</si>
  <si>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</si>
  <si>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</si>
  <si>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</si>
  <si>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</si>
  <si>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</si>
  <si>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</si>
  <si>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</si>
  <si>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</si>
  <si>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</si>
  <si>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</si>
  <si>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</si>
  <si>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</si>
  <si>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</si>
  <si>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</si>
  <si>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</si>
  <si>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</si>
  <si>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</si>
  <si>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</si>
  <si>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</si>
  <si>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</si>
  <si>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</si>
  <si>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</si>
  <si>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</si>
  <si>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</si>
  <si>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</si>
  <si>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</si>
  <si>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</si>
  <si>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</si>
  <si>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</si>
  <si>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</si>
  <si>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</si>
  <si>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</si>
  <si>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</si>
  <si>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</si>
  <si>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</si>
  <si>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</si>
  <si>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</si>
  <si>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</si>
  <si>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</si>
  <si>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</si>
  <si>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</si>
  <si>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</si>
  <si>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</si>
  <si>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</si>
  <si>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</si>
  <si>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</si>
  <si>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</si>
  <si>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</si>
  <si>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</si>
  <si>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</si>
  <si>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</si>
  <si>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</si>
  <si>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</si>
  <si>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</si>
  <si>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</si>
  <si>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</si>
  <si>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</si>
  <si>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</si>
  <si>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</si>
  <si>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</si>
  <si>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</si>
  <si>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</si>
  <si>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</si>
  <si>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</si>
  <si>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</si>
  <si>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</si>
  <si>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</si>
  <si>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</si>
  <si>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</si>
  <si>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</si>
  <si>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</si>
  <si>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</si>
  <si>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</si>
  <si>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</si>
  <si>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</si>
  <si>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</si>
  <si>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</si>
  <si>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</si>
  <si>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</si>
  <si>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</si>
  <si>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</si>
  <si>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</si>
  <si>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</si>
  <si>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</si>
  <si>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</si>
  <si>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</si>
  <si>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</si>
  <si>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</si>
  <si>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</si>
  <si>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</si>
  <si>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</si>
  <si>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</si>
  <si>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</si>
  <si>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</si>
  <si>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</si>
  <si>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</si>
  <si>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</si>
  <si>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</si>
  <si>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</si>
  <si>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</si>
  <si>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</si>
  <si>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</si>
  <si>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</si>
  <si>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</si>
  <si>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</si>
  <si>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</si>
  <si>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</si>
  <si>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</si>
  <si>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</si>
  <si>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</si>
  <si>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</si>
  <si>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</si>
  <si>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</si>
  <si>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</si>
  <si>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</si>
  <si>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</si>
  <si>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</si>
  <si>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</si>
  <si>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</si>
  <si>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</si>
  <si>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</si>
  <si>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</si>
  <si>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</si>
  <si>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</si>
  <si>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</si>
  <si>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</si>
  <si>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</si>
  <si>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</si>
  <si>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</si>
  <si>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</si>
  <si>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</si>
  <si>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</si>
  <si>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</si>
  <si>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</si>
  <si>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</si>
  <si>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</si>
  <si>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</si>
  <si>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</si>
  <si>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</si>
  <si>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</si>
  <si>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</si>
  <si>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</si>
  <si>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</si>
  <si>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</si>
  <si>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</si>
  <si>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</si>
  <si>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</si>
  <si>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</si>
  <si>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</si>
  <si>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</si>
  <si>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</si>
  <si>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</si>
  <si>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</si>
  <si>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</si>
  <si>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</si>
  <si>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</si>
  <si>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</si>
  <si>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</si>
  <si>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</si>
  <si>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</si>
  <si>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</si>
  <si>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</si>
  <si>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</si>
  <si>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</si>
  <si>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</si>
  <si>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</si>
  <si>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</si>
  <si>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</si>
  <si>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</si>
  <si>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</si>
  <si>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</si>
  <si>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</si>
  <si>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</si>
  <si>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</si>
  <si>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</si>
  <si>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</si>
  <si>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</si>
  <si>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</si>
  <si>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</si>
  <si>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</si>
  <si>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</si>
  <si>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</si>
  <si>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</si>
  <si>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</si>
  <si>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</si>
  <si>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</si>
  <si>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</si>
  <si>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</si>
  <si>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</si>
  <si>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</si>
  <si>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</si>
  <si>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</si>
  <si>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</si>
  <si>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</si>
  <si>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</si>
  <si>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</si>
  <si>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</si>
  <si>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</si>
  <si>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</si>
  <si>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</si>
  <si>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</si>
  <si>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</si>
  <si>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</si>
  <si>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</si>
  <si>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</si>
  <si>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</si>
  <si>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</si>
  <si>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</si>
  <si>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</si>
  <si>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</si>
  <si>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</si>
  <si>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</si>
  <si>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</si>
  <si>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</si>
  <si>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</si>
  <si>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</si>
  <si>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</si>
  <si>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</si>
  <si>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</si>
  <si>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</si>
  <si>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</si>
  <si>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</si>
  <si>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</si>
  <si>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</si>
  <si>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</si>
  <si>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</si>
  <si>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</si>
  <si>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</si>
  <si>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</si>
  <si>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</si>
  <si>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</si>
  <si>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</si>
  <si>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</si>
  <si>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</si>
  <si>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</si>
  <si>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</si>
  <si>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</si>
  <si>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</si>
  <si>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</si>
  <si>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</si>
  <si>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</si>
  <si>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</si>
  <si>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</si>
  <si>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</si>
  <si>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</si>
  <si>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</si>
  <si>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</si>
  <si>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</si>
  <si>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</si>
  <si>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</si>
  <si>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</si>
  <si>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</si>
  <si>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</si>
  <si>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</si>
  <si>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</si>
  <si>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</si>
  <si>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</si>
  <si>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</si>
  <si>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</si>
  <si>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</si>
  <si>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</si>
  <si>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</si>
  <si>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</si>
  <si>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</si>
  <si>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</si>
  <si>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</si>
  <si>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</si>
  <si>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</si>
  <si>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</si>
  <si>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</si>
  <si>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</si>
  <si>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</si>
  <si>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</si>
  <si>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</si>
  <si>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</si>
  <si>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</si>
  <si>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</si>
  <si>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</si>
  <si>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</si>
  <si>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</si>
  <si>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</si>
  <si>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</si>
  <si>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</si>
  <si>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</si>
  <si>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</si>
  <si>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</si>
  <si>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</si>
  <si>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</si>
  <si>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</si>
  <si>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</si>
  <si>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</si>
  <si>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</si>
  <si>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</si>
  <si>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</si>
  <si>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</si>
  <si>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</si>
  <si>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</si>
  <si>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</si>
  <si>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</si>
  <si>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</si>
  <si>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</si>
  <si>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</si>
  <si>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</si>
  <si>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</si>
  <si>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</si>
  <si>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</si>
  <si>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</si>
  <si>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</si>
  <si>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</si>
  <si>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</si>
  <si>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</si>
  <si>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</si>
  <si>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</si>
  <si>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</si>
  <si>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</si>
  <si>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</si>
  <si>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</si>
  <si>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</si>
  <si>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</si>
  <si>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</si>
  <si>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</si>
  <si>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</si>
  <si>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</si>
  <si>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</si>
  <si>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</si>
  <si>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</si>
  <si>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</si>
  <si>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</si>
  <si>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</si>
  <si>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</si>
  <si>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</si>
  <si>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</si>
  <si>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</si>
  <si>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</si>
  <si>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</si>
  <si>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</si>
  <si>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</si>
  <si>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</si>
  <si>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</si>
  <si>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</si>
  <si>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</si>
  <si>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</si>
  <si>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</si>
  <si>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</si>
  <si>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</si>
  <si>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</si>
  <si>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</si>
  <si>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</si>
  <si>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</si>
  <si>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</si>
  <si>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</si>
  <si>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</si>
  <si>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</si>
  <si>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</si>
  <si>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</si>
  <si>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</si>
  <si>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</si>
  <si>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</si>
  <si>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</si>
  <si>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</si>
  <si>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</si>
  <si>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</si>
  <si>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</si>
  <si>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</si>
  <si>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</si>
  <si>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</si>
  <si>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</si>
  <si>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</si>
  <si>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</si>
  <si>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</si>
  <si>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</si>
  <si>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</si>
  <si>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</si>
  <si>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</si>
  <si>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</si>
  <si>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</si>
  <si>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</si>
  <si>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</si>
  <si>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</si>
  <si>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</si>
  <si>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</si>
  <si>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</si>
  <si>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</si>
  <si>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</si>
  <si>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</si>
  <si>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</si>
  <si>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</si>
  <si>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</si>
  <si>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</si>
  <si>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</si>
  <si>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</si>
  <si>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</si>
  <si>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</si>
  <si>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</si>
  <si>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</si>
  <si>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</si>
  <si>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</si>
  <si>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</si>
  <si>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</si>
  <si>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</si>
  <si>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</si>
  <si>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</si>
  <si>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</si>
  <si>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</si>
  <si>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</si>
  <si>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</si>
  <si>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</si>
  <si>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</si>
  <si>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</si>
  <si>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</si>
  <si>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</si>
  <si>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</si>
  <si>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</si>
  <si>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</si>
  <si>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</si>
  <si>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</si>
  <si>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</si>
  <si>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</si>
  <si>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</si>
  <si>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</si>
  <si>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</si>
  <si>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</si>
  <si>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</si>
  <si>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</si>
  <si>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</si>
  <si>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</si>
  <si>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</si>
  <si>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</si>
  <si>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</si>
  <si>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</si>
  <si>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</si>
  <si>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</si>
  <si>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</si>
  <si>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</si>
  <si>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</si>
  <si>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</si>
  <si>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</si>
  <si>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</si>
  <si>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</si>
  <si>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</si>
  <si>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</si>
  <si>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</si>
  <si>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</si>
  <si>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</si>
  <si>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</si>
  <si>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</si>
  <si>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</si>
  <si>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</si>
  <si>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</si>
  <si>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</si>
  <si>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</si>
  <si>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</si>
  <si>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</si>
  <si>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</si>
  <si>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</si>
  <si>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</si>
  <si>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</si>
  <si>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</si>
  <si>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</si>
  <si>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</si>
  <si>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</si>
  <si>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</si>
  <si>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</si>
  <si>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</si>
  <si>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</si>
  <si>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</si>
  <si>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</si>
  <si>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</si>
  <si>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</si>
  <si>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</si>
  <si>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</si>
  <si>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</si>
  <si>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</si>
  <si>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</si>
  <si>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</si>
  <si>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</si>
  <si>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</si>
  <si>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</si>
  <si>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</si>
  <si>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</si>
  <si>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</si>
  <si>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</si>
  <si>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</si>
  <si>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</si>
  <si>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</si>
  <si>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</si>
  <si>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</si>
  <si>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</si>
  <si>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</si>
  <si>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</si>
  <si>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</si>
  <si>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</si>
  <si>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</si>
  <si>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</si>
  <si>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</si>
  <si>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</si>
  <si>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</si>
  <si>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</si>
  <si>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</si>
  <si>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</si>
  <si>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</si>
  <si>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</si>
  <si>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</si>
  <si>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</si>
  <si>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</si>
  <si>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</si>
  <si>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</si>
  <si>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</si>
  <si>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</si>
  <si>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</si>
  <si>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</si>
  <si>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</si>
  <si>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</si>
  <si>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</si>
  <si>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</si>
  <si>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</si>
  <si>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</si>
  <si>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</si>
  <si>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</si>
  <si>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</si>
  <si>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</si>
  <si>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</si>
  <si>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</si>
  <si>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</si>
  <si>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</si>
  <si>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</si>
  <si>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</si>
  <si>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</si>
  <si>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</si>
  <si>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</si>
  <si>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</si>
  <si>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</si>
  <si>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</si>
  <si>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</si>
  <si>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</si>
  <si>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</si>
  <si>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</si>
  <si>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</si>
  <si>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</si>
  <si>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</si>
  <si>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</si>
  <si>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</si>
  <si>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</si>
  <si>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</si>
  <si>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</si>
  <si>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</si>
  <si>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</si>
  <si>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</si>
  <si>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</si>
  <si>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</si>
  <si>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</si>
  <si>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</si>
  <si>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</si>
  <si>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</si>
  <si>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</si>
  <si>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</si>
  <si>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</si>
  <si>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</si>
  <si>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</si>
  <si>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</si>
  <si>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</si>
  <si>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</si>
  <si>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</si>
  <si>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</si>
  <si>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</si>
  <si>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</si>
  <si>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</si>
  <si>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</si>
  <si>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</si>
  <si>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</si>
  <si>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</si>
  <si>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</si>
  <si>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</si>
  <si>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</si>
  <si>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</si>
  <si>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</si>
  <si>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</si>
  <si>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</si>
  <si>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</si>
  <si>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</si>
  <si>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</si>
  <si>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</si>
  <si>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</si>
  <si>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</si>
  <si>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</si>
  <si>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</si>
  <si>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</si>
  <si>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</si>
  <si>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</si>
  <si>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</si>
  <si>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</si>
  <si>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</si>
  <si>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</si>
  <si>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</si>
  <si>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</si>
  <si>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</si>
  <si>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</si>
  <si>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</si>
  <si>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</si>
  <si>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</si>
  <si>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</si>
  <si>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</si>
  <si>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</si>
  <si>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</si>
  <si>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</si>
  <si>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</si>
  <si>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</si>
  <si>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</si>
  <si>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</si>
  <si>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</si>
  <si>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</si>
  <si>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</si>
  <si>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</si>
  <si>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</si>
  <si>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</si>
  <si>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</si>
  <si>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</si>
  <si>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</si>
  <si>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</si>
  <si>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</si>
  <si>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</si>
  <si>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</si>
  <si>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</si>
  <si>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</si>
  <si>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</si>
  <si>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</si>
  <si>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</si>
  <si>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</si>
  <si>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</si>
  <si>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</si>
  <si>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</si>
  <si>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</si>
  <si>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</si>
  <si>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</si>
  <si>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</si>
  <si>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</si>
  <si>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</si>
  <si>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</si>
  <si>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</si>
  <si>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</si>
  <si>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</si>
  <si>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</si>
  <si>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</si>
  <si>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</si>
  <si>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</si>
  <si>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</si>
  <si>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</si>
  <si>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</si>
  <si>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</si>
  <si>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</si>
  <si>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</si>
  <si>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</si>
  <si>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</si>
  <si>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</si>
  <si>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</si>
  <si>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</si>
  <si>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</si>
  <si>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</si>
  <si>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</si>
  <si>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</si>
  <si>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</si>
  <si>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</si>
  <si>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</si>
  <si>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</si>
  <si>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</si>
  <si>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</si>
  <si>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</si>
  <si>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</si>
  <si>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</si>
  <si>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</si>
  <si>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</si>
  <si>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</si>
  <si>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</si>
  <si>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</si>
  <si>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</si>
  <si>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</si>
  <si>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</si>
  <si>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</si>
  <si>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</si>
  <si>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</si>
  <si>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</si>
  <si>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</si>
  <si>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</si>
  <si>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</si>
  <si>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</si>
  <si>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</si>
  <si>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</si>
  <si>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</si>
  <si>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</si>
  <si>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</si>
  <si>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</si>
  <si>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</si>
  <si>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</si>
  <si>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</si>
  <si>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</si>
  <si>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</si>
  <si>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</si>
  <si>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</si>
  <si>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</si>
  <si>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</si>
  <si>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</si>
  <si>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</si>
  <si>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</si>
  <si>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</si>
  <si>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</si>
  <si>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</si>
  <si>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</si>
  <si>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</si>
  <si>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</si>
  <si>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</si>
  <si>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</si>
  <si>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</si>
  <si>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</si>
  <si>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</si>
  <si>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</si>
  <si>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</si>
  <si>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</si>
  <si>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</si>
  <si>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</si>
  <si>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</si>
  <si>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</si>
  <si>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</si>
  <si>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</si>
  <si>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</si>
  <si>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</si>
  <si>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</si>
  <si>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</si>
  <si>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</si>
  <si>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</si>
  <si>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</si>
  <si>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</si>
  <si>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</si>
  <si>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</si>
  <si>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</si>
  <si>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</si>
  <si>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</si>
  <si>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</si>
  <si>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</si>
  <si>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</si>
  <si>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</si>
  <si>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</si>
  <si>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</si>
  <si>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</si>
  <si>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</si>
  <si>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</si>
  <si>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</si>
  <si>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</si>
  <si>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</si>
  <si>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</si>
  <si>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</si>
  <si>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</si>
  <si>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</si>
  <si>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</si>
  <si>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</si>
  <si>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</si>
  <si>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</si>
  <si>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</si>
  <si>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</si>
  <si>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</si>
  <si>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</si>
  <si>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</si>
  <si>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</si>
  <si>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</si>
  <si>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</si>
  <si>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</si>
  <si>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</si>
  <si>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</si>
  <si>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</si>
  <si>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</si>
  <si>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</si>
  <si>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</si>
  <si>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</si>
  <si>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</si>
  <si>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</si>
  <si>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</si>
  <si>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</si>
  <si>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</si>
  <si>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</si>
  <si>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</si>
  <si>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</si>
  <si>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</si>
  <si>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</si>
  <si>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</si>
  <si>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</si>
  <si>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</si>
  <si>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</si>
  <si>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</si>
  <si>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</si>
  <si>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</si>
  <si>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</si>
  <si>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</si>
  <si>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</si>
  <si>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</si>
  <si>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</si>
  <si>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</si>
  <si>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</si>
  <si>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</si>
  <si>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</si>
  <si>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</si>
  <si>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</si>
  <si>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</si>
  <si>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</si>
  <si>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</si>
  <si>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</si>
  <si>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</si>
  <si>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</si>
  <si>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</si>
  <si>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</si>
  <si>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</si>
  <si>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</si>
  <si>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</si>
  <si>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</si>
  <si>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</si>
  <si>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</si>
  <si>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</si>
  <si>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</si>
  <si>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</si>
  <si>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</si>
  <si>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</si>
  <si>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</si>
  <si>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</si>
  <si>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</si>
  <si>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</si>
  <si>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</si>
  <si>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</si>
  <si>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</si>
  <si>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</si>
  <si>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</si>
  <si>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</si>
  <si>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</si>
  <si>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</si>
  <si>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</si>
  <si>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</si>
  <si>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</si>
  <si>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</si>
  <si>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</si>
  <si>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</si>
  <si>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</si>
  <si>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</si>
  <si>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</si>
  <si>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</si>
  <si>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</si>
  <si>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</si>
  <si>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</si>
  <si>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</si>
  <si>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</si>
  <si>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</si>
  <si>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</si>
  <si>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</si>
  <si>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</si>
  <si>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</si>
  <si>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</si>
  <si>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</si>
  <si>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</si>
  <si>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</si>
  <si>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</si>
  <si>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</si>
  <si>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</si>
  <si>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</si>
  <si>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</si>
  <si>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</si>
  <si>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</si>
  <si>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</si>
  <si>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</si>
  <si>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</si>
  <si>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</si>
  <si>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</si>
  <si>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</si>
  <si>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</si>
  <si>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</si>
  <si>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</si>
  <si>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</si>
  <si>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</si>
  <si>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</si>
  <si>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</si>
  <si>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</si>
  <si>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</si>
  <si>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</si>
  <si>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</si>
  <si>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</si>
  <si>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</si>
  <si>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</si>
  <si>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</si>
  <si>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</si>
  <si>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</si>
  <si>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</si>
  <si>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</si>
  <si>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</si>
  <si>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</si>
  <si>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</si>
  <si>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</si>
  <si>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</si>
  <si>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</si>
  <si>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</si>
  <si>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</si>
  <si>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</si>
  <si>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</si>
  <si>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</si>
  <si>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</si>
  <si>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</si>
  <si>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</si>
  <si>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</si>
  <si>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</si>
  <si>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</si>
  <si>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</si>
  <si>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</si>
  <si>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</si>
  <si>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</si>
  <si>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</si>
  <si>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</si>
  <si>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</si>
  <si>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</si>
  <si>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</si>
  <si>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</si>
  <si>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</si>
  <si>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</si>
  <si>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</si>
  <si>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</si>
  <si>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</si>
  <si>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</si>
  <si>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</si>
  <si>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</si>
  <si>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</si>
  <si>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</si>
  <si>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</si>
  <si>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</si>
  <si>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</si>
  <si>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</si>
  <si>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</si>
  <si>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</si>
  <si>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</si>
  <si>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</si>
  <si>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</si>
  <si>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</si>
  <si>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</si>
  <si>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</si>
  <si>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</si>
  <si>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</si>
  <si>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</si>
  <si>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</si>
  <si>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</si>
  <si>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</si>
  <si>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</si>
  <si>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</si>
  <si>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</si>
  <si>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</si>
  <si>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</si>
  <si>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</si>
  <si>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</si>
  <si>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</si>
  <si>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</si>
  <si>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</si>
  <si>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</si>
  <si>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</si>
  <si>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</si>
  <si>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</si>
  <si>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</si>
  <si>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</si>
  <si>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</si>
  <si>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</si>
  <si>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</si>
  <si>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</si>
  <si>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</si>
  <si>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</si>
  <si>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</si>
  <si>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</si>
  <si>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</si>
  <si>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</si>
  <si>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</si>
  <si>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</si>
  <si>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</si>
  <si>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</si>
  <si>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</si>
  <si>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</si>
  <si>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</si>
  <si>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</si>
  <si>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</si>
  <si>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</si>
  <si>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</si>
  <si>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</si>
  <si>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</si>
  <si>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</si>
  <si>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</si>
  <si>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</si>
  <si>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</si>
  <si>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</si>
  <si>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</si>
  <si>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</si>
  <si>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</si>
  <si>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</si>
  <si>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</si>
  <si>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</si>
  <si>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</si>
  <si>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</si>
  <si>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</si>
  <si>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</si>
  <si>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</si>
  <si>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</si>
  <si>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</si>
  <si>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</si>
  <si>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</si>
  <si>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</si>
  <si>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</si>
  <si>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</si>
  <si>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</si>
  <si>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</si>
  <si>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</si>
  <si>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</si>
  <si>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</si>
  <si>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</si>
  <si>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</si>
  <si>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</si>
  <si>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</si>
  <si>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</si>
  <si>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</si>
  <si>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</si>
  <si>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</si>
  <si>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</si>
  <si>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</si>
  <si>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</si>
  <si>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</si>
  <si>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</si>
  <si>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</si>
  <si>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</si>
  <si>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</si>
  <si>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</si>
  <si>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</si>
  <si>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</si>
  <si>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</si>
  <si>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</si>
  <si>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</si>
  <si>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</si>
  <si>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</si>
  <si>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</si>
  <si>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</si>
  <si>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</si>
  <si>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</si>
  <si>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</si>
  <si>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</si>
  <si>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</si>
  <si>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</si>
  <si>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</si>
  <si>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</si>
  <si>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</si>
  <si>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</si>
  <si>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</si>
  <si>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</si>
  <si>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</si>
  <si>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</si>
  <si>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</si>
  <si>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</si>
  <si>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</si>
  <si>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</si>
  <si>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</si>
  <si>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</si>
  <si>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</si>
  <si>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</si>
  <si>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</si>
  <si>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</si>
  <si>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</si>
  <si>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</si>
  <si>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</si>
  <si>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</si>
  <si>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</si>
  <si>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</si>
  <si>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</si>
  <si>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</si>
  <si>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</si>
  <si>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</si>
  <si>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</si>
  <si>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</si>
  <si>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</si>
  <si>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</si>
  <si>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</si>
  <si>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</si>
  <si>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</si>
  <si>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</si>
  <si>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</si>
  <si>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</si>
  <si>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</si>
  <si>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</si>
  <si>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</si>
  <si>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</si>
  <si>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</si>
  <si>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</si>
  <si>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</si>
  <si>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</si>
  <si>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</si>
  <si>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</si>
  <si>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</si>
  <si>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</si>
  <si>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</si>
  <si>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</si>
  <si>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</si>
  <si>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</si>
  <si>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</si>
  <si>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</si>
  <si>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</si>
  <si>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</si>
  <si>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</si>
  <si>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</si>
  <si>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</si>
  <si>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</si>
  <si>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</si>
  <si>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</si>
  <si>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</si>
  <si>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</si>
  <si>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</si>
  <si>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</si>
  <si>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</si>
  <si>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</si>
  <si>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</si>
  <si>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</si>
  <si>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</si>
  <si>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</si>
  <si>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</si>
  <si>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</si>
  <si>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</si>
  <si>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</si>
  <si>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</si>
  <si>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</si>
  <si>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</si>
  <si>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</si>
  <si>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</si>
  <si>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</si>
  <si>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</si>
  <si>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</si>
  <si>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</si>
  <si>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</si>
  <si>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</si>
  <si>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</si>
  <si>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</si>
  <si>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</si>
  <si>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</si>
  <si>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</si>
  <si>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</si>
  <si>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</si>
  <si>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</si>
  <si>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</si>
  <si>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</si>
  <si>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</si>
  <si>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</si>
  <si>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</si>
  <si>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</si>
  <si>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</si>
  <si>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</si>
  <si>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</si>
  <si>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</si>
  <si>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</si>
  <si>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</si>
  <si>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</si>
  <si>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</si>
  <si>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</si>
  <si>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</si>
  <si>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</si>
  <si>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</si>
  <si>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</si>
  <si>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</si>
  <si>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</si>
  <si>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</si>
  <si>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</si>
  <si>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</si>
  <si>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</si>
  <si>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</si>
  <si>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</si>
  <si>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</si>
  <si>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</si>
  <si>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</si>
  <si>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</si>
  <si>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</si>
  <si>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</si>
  <si>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</si>
  <si>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</si>
  <si>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</si>
  <si>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</si>
  <si>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</si>
  <si>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</si>
  <si>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</si>
  <si>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</si>
  <si>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</si>
  <si>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</si>
  <si>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</si>
  <si>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</si>
  <si>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</si>
  <si>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</si>
  <si>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</si>
  <si>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</si>
  <si>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</si>
  <si>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</si>
  <si>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</si>
  <si>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</si>
  <si>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</si>
  <si>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</si>
  <si>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</si>
  <si>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</si>
  <si>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</si>
  <si>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</si>
  <si>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</si>
  <si>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</si>
  <si>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</si>
  <si>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</si>
  <si>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</si>
  <si>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</si>
  <si>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</si>
  <si>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</si>
  <si>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</si>
  <si>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</si>
  <si>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</si>
  <si>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</si>
  <si>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</si>
  <si>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</si>
  <si>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</si>
  <si>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</si>
  <si>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</si>
  <si>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</si>
  <si>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</si>
  <si>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</si>
  <si>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</si>
  <si>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</si>
  <si>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</si>
  <si>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</si>
  <si>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</si>
  <si>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</si>
  <si>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</si>
  <si>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</si>
  <si>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</si>
  <si>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</si>
  <si>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</si>
  <si>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</si>
  <si>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</si>
  <si>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</si>
  <si>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</si>
  <si>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</si>
  <si>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</si>
  <si>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</si>
  <si>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</si>
  <si>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</si>
  <si>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</si>
  <si>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</si>
  <si>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</si>
  <si>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</si>
  <si>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</si>
  <si>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</si>
  <si>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</si>
  <si>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</si>
  <si>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</si>
  <si>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</si>
  <si>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</si>
  <si>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</si>
  <si>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</si>
  <si>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</si>
  <si>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</si>
  <si>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</si>
  <si>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</si>
  <si>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</si>
  <si>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</si>
  <si>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</si>
  <si>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</si>
  <si>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</si>
  <si>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</si>
  <si>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</si>
  <si>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</si>
  <si>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</si>
  <si>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</si>
  <si>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</si>
  <si>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</si>
  <si>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</si>
  <si>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</si>
  <si>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</si>
  <si>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</si>
  <si>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</si>
  <si>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</si>
  <si>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</si>
  <si>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</si>
  <si>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</si>
  <si>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</si>
  <si>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</si>
  <si>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</si>
  <si>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</si>
  <si>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</si>
  <si>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</si>
  <si>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</si>
  <si>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</si>
  <si>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</si>
  <si>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</si>
  <si>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</si>
  <si>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</si>
  <si>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</si>
  <si>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</si>
  <si>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</si>
  <si>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</si>
  <si>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</si>
  <si>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</si>
  <si>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</si>
  <si>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</si>
  <si>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</si>
  <si>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</si>
  <si>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</si>
  <si>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</si>
  <si>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</si>
  <si>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</si>
  <si>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</si>
  <si>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</si>
  <si>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</si>
  <si>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</si>
  <si>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</si>
  <si>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</si>
  <si>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</si>
  <si>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</si>
  <si>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</si>
  <si>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</si>
  <si>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</si>
  <si>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</si>
  <si>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</si>
  <si>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</si>
  <si>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</si>
  <si>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</si>
  <si>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</si>
  <si>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</si>
  <si>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</si>
  <si>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</si>
  <si>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</si>
  <si>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</si>
  <si>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</si>
  <si>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</si>
  <si>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</si>
  <si>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</si>
  <si>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</si>
  <si>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</si>
  <si>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</si>
  <si>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</si>
  <si>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</si>
  <si>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</si>
  <si>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</si>
  <si>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</si>
  <si>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</si>
  <si>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</si>
  <si>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</si>
  <si>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</si>
  <si>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</si>
  <si>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</si>
  <si>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</si>
  <si>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</si>
  <si>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</si>
  <si>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</si>
  <si>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</si>
  <si>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</si>
  <si>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</si>
  <si>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</si>
  <si>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</si>
  <si>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</si>
  <si>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</si>
  <si>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</si>
  <si>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</si>
  <si>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</si>
  <si>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</si>
  <si>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</si>
  <si>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</si>
  <si>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</si>
  <si>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</si>
  <si>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</si>
  <si>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</si>
  <si>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</si>
  <si>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</si>
  <si>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</si>
  <si>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</si>
  <si>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</si>
  <si>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</si>
  <si>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</si>
  <si>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</si>
  <si>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</si>
  <si>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</si>
  <si>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</si>
  <si>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</si>
  <si>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</si>
  <si>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</si>
  <si>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</si>
  <si>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</si>
  <si>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</si>
  <si>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</si>
  <si>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</si>
  <si>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</si>
  <si>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</si>
  <si>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</si>
  <si>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</si>
  <si>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</si>
  <si>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</si>
  <si>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</si>
  <si>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</si>
  <si>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</si>
  <si>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</si>
  <si>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</si>
  <si>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</si>
  <si>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</si>
  <si>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</si>
  <si>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</si>
  <si>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</si>
  <si>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</si>
  <si>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</si>
  <si>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</si>
  <si>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</si>
  <si>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</si>
  <si>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</si>
  <si>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</si>
  <si>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</si>
  <si>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</si>
  <si>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</si>
  <si>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</si>
  <si>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</si>
  <si>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</si>
  <si>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</si>
  <si>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</si>
  <si>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</si>
  <si>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</si>
  <si>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</si>
  <si>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</si>
  <si>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</si>
  <si>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</si>
  <si>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</si>
  <si>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</si>
  <si>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</si>
  <si>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</si>
  <si>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</si>
  <si>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</si>
  <si>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</si>
  <si>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</si>
  <si>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</si>
  <si>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</si>
  <si>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</si>
  <si>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</si>
  <si>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</si>
  <si>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</si>
  <si>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</si>
  <si>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</si>
  <si>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</si>
  <si>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</si>
  <si>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</si>
  <si>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</si>
  <si>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</si>
  <si>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</si>
  <si>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</si>
  <si>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</si>
  <si>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</si>
  <si>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</si>
  <si>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</si>
  <si>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</si>
  <si>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</si>
  <si>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</si>
  <si>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</si>
  <si>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</si>
  <si>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</si>
  <si>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</si>
  <si>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</si>
  <si>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</si>
  <si>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</si>
  <si>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</si>
  <si>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</si>
  <si>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</si>
  <si>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</si>
  <si>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</si>
  <si>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</si>
  <si>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</si>
  <si>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</si>
  <si>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</si>
  <si>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</si>
  <si>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</si>
  <si>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</si>
  <si>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</si>
  <si>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</si>
  <si>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</si>
  <si>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</si>
  <si>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</si>
  <si>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</si>
  <si>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</si>
  <si>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</si>
  <si>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</si>
  <si>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</si>
  <si>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</si>
  <si>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</si>
  <si>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</si>
  <si>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</si>
  <si>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</si>
  <si>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</si>
  <si>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</si>
  <si>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</si>
  <si>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</si>
  <si>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</si>
  <si>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</si>
  <si>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</si>
  <si>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</si>
  <si>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</si>
  <si>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</si>
  <si>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</si>
  <si>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</si>
  <si>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</si>
  <si>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</si>
  <si>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</si>
  <si>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</si>
  <si>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</si>
  <si>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</si>
  <si>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</si>
  <si>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</si>
  <si>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</si>
  <si>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</si>
  <si>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</si>
  <si>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</si>
  <si>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</si>
  <si>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</si>
  <si>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</si>
  <si>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</si>
  <si>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</si>
  <si>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</si>
  <si>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</si>
  <si>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</si>
  <si>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</si>
  <si>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</si>
  <si>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</si>
  <si>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</si>
  <si>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</si>
  <si>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</si>
  <si>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</si>
  <si>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</si>
  <si>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</si>
  <si>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</si>
  <si>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</si>
  <si>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</si>
  <si>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</si>
  <si>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</si>
  <si>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</si>
  <si>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</si>
  <si>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</si>
  <si>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</si>
  <si>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</si>
  <si>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</si>
  <si>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</si>
  <si>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</si>
  <si>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</si>
  <si>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</si>
  <si>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</si>
  <si>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</si>
  <si>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</si>
  <si>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</si>
  <si>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</si>
  <si>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</si>
  <si>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</si>
  <si>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</si>
  <si>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</si>
  <si>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</si>
  <si>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</si>
  <si>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</si>
  <si>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</si>
  <si>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</si>
  <si>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</si>
  <si>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</si>
  <si>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</si>
  <si>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</si>
  <si>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</si>
  <si>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</si>
  <si>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</si>
  <si>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</si>
  <si>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</si>
  <si>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</si>
  <si>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</si>
  <si>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</si>
  <si>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</si>
  <si>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</si>
  <si>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</si>
  <si>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</si>
  <si>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</si>
  <si>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</si>
  <si>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</si>
  <si>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</si>
  <si>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</si>
  <si>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</si>
  <si>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</si>
  <si>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</si>
  <si>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</si>
  <si>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</si>
  <si>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</si>
  <si>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</si>
  <si>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</si>
  <si>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</si>
  <si>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</si>
  <si>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</si>
  <si>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</si>
  <si>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</si>
  <si>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</si>
  <si>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</si>
  <si>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</si>
  <si>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</si>
  <si>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</si>
  <si>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</si>
  <si>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</si>
  <si>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</si>
  <si>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</si>
  <si>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</si>
  <si>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</si>
  <si>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</si>
  <si>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</si>
  <si>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</si>
  <si>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</si>
  <si>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</si>
  <si>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</si>
  <si>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</si>
  <si>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</si>
  <si>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</si>
  <si>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</si>
  <si>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</si>
  <si>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</si>
  <si>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</si>
  <si>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</si>
  <si>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</si>
  <si>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</si>
  <si>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</si>
  <si>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</si>
  <si>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</si>
  <si>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</si>
  <si>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</si>
  <si>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</si>
  <si>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</si>
  <si>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</si>
  <si>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</si>
  <si>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</si>
  <si>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</si>
  <si>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</si>
  <si>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</si>
  <si>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</si>
  <si>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</si>
  <si>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</si>
  <si>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</si>
  <si>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</si>
  <si>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</si>
  <si>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</si>
  <si>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</si>
  <si>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</si>
  <si>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</si>
  <si>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</si>
  <si>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</si>
  <si>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</si>
  <si>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</si>
  <si>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</si>
  <si>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</si>
  <si>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</si>
  <si>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</si>
  <si>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</si>
  <si>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</si>
  <si>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</si>
  <si>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</si>
  <si>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</si>
  <si>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</si>
  <si>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</si>
  <si>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</si>
  <si>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</si>
  <si>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</si>
  <si>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</si>
  <si>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</si>
  <si>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</si>
  <si>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</si>
  <si>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</si>
  <si>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</si>
  <si>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</si>
  <si>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</si>
  <si>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</si>
  <si>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</si>
  <si>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</si>
  <si>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</si>
  <si>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</si>
  <si>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</si>
  <si>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</si>
  <si>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</si>
  <si>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</si>
  <si>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</si>
  <si>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</si>
  <si>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</si>
  <si>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</si>
  <si>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</si>
  <si>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</si>
  <si>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</si>
  <si>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</si>
  <si>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</si>
  <si>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</si>
  <si>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</si>
  <si>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</si>
  <si>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</si>
  <si>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</si>
  <si>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</si>
  <si>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</si>
  <si>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</si>
  <si>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</si>
  <si>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</si>
  <si>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</si>
  <si>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</si>
  <si>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</si>
  <si>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</si>
  <si>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</si>
  <si>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</si>
  <si>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</si>
  <si>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</si>
  <si>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</si>
  <si>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</si>
  <si>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</si>
  <si>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</si>
  <si>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</si>
  <si>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</si>
  <si>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</si>
  <si>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</si>
  <si>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</si>
  <si>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</si>
  <si>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</si>
  <si>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</si>
  <si>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</si>
  <si>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</si>
  <si>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</si>
  <si>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</si>
  <si>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</si>
  <si>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</si>
  <si>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</si>
  <si>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</si>
  <si>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</si>
  <si>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</si>
  <si>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</si>
  <si>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</si>
  <si>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</si>
  <si>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</si>
  <si>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</si>
  <si>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</si>
  <si>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</si>
  <si>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</si>
  <si>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</si>
  <si>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</si>
  <si>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</si>
  <si>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</si>
  <si>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</si>
  <si>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</si>
  <si>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</si>
  <si>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</si>
  <si>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</si>
  <si>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</si>
  <si>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</si>
  <si>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</si>
  <si>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</si>
  <si>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</si>
  <si>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</si>
  <si>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</si>
  <si>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</si>
  <si>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</si>
  <si>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</si>
  <si>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</si>
  <si>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</si>
  <si>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</si>
  <si>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</si>
  <si>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</si>
  <si>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</si>
  <si>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</si>
  <si>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</si>
  <si>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</si>
  <si>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</si>
  <si>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</si>
  <si>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</si>
  <si>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</si>
  <si>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</si>
  <si>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</si>
  <si>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</si>
  <si>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</si>
  <si>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</si>
  <si>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</si>
  <si>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</si>
  <si>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</si>
  <si>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</si>
  <si>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</si>
  <si>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</si>
  <si>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</si>
  <si>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</si>
  <si>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</si>
  <si>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</si>
  <si>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</si>
  <si>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</si>
  <si>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</si>
  <si>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</si>
  <si>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</si>
  <si>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</si>
  <si>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</si>
  <si>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</si>
  <si>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</si>
  <si>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</si>
  <si>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</si>
  <si>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</si>
  <si>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</si>
  <si>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</si>
  <si>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</si>
  <si>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</si>
  <si>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</si>
  <si>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</si>
  <si>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</si>
  <si>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</si>
  <si>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</si>
  <si>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</si>
  <si>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</si>
  <si>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</si>
  <si>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</si>
  <si>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</si>
  <si>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</si>
  <si>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</si>
  <si>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</si>
  <si>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</si>
  <si>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</si>
  <si>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</si>
  <si>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</si>
  <si>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</si>
  <si>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</si>
  <si>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</si>
  <si>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</si>
  <si>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</si>
  <si>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</si>
  <si>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</si>
  <si>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</si>
  <si>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</si>
  <si>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</si>
  <si>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</si>
  <si>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</si>
  <si>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</si>
  <si>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</si>
  <si>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</si>
  <si>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</si>
  <si>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</si>
  <si>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</si>
  <si>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</si>
  <si>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</si>
  <si>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</si>
  <si>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</si>
  <si>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</si>
  <si>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</si>
  <si>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</si>
  <si>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</si>
  <si>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</si>
  <si>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</si>
  <si>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</si>
  <si>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</si>
  <si>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</si>
  <si>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</si>
  <si>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</si>
  <si>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</si>
  <si>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</si>
  <si>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</si>
  <si>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</si>
  <si>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</si>
  <si>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</si>
  <si>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</si>
  <si>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</si>
  <si>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</si>
  <si>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</si>
  <si>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</si>
  <si>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</si>
  <si>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</si>
  <si>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</si>
  <si>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</si>
  <si>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</si>
  <si>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</si>
  <si>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</si>
  <si>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</si>
  <si>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</si>
  <si>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</si>
  <si>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</si>
  <si>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</si>
  <si>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</si>
  <si>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</si>
  <si>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</si>
  <si>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</si>
  <si>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</si>
  <si>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</si>
  <si>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</si>
  <si>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</si>
  <si>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</si>
  <si>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</si>
  <si>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</si>
  <si>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</si>
  <si>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</si>
  <si>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</si>
  <si>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</si>
  <si>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</si>
  <si>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</si>
  <si>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</si>
  <si>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</si>
  <si>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</si>
  <si>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</si>
  <si>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</si>
  <si>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</si>
  <si>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</si>
  <si>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</si>
  <si>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</si>
  <si>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</si>
  <si>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</si>
  <si>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</si>
  <si>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</si>
  <si>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</si>
  <si>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</si>
  <si>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</si>
  <si>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</si>
  <si>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</si>
  <si>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</si>
  <si>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</si>
  <si>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</si>
  <si>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</si>
  <si>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</si>
  <si>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</si>
  <si>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</si>
  <si>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</si>
  <si>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</si>
  <si>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</si>
  <si>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</si>
  <si>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</si>
  <si>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</si>
  <si>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</si>
  <si>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</si>
  <si>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</si>
  <si>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</si>
  <si>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</si>
  <si>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</si>
  <si>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</si>
  <si>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</si>
  <si>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</si>
  <si>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</si>
  <si>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</si>
  <si>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</si>
  <si>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</si>
  <si>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</si>
  <si>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</si>
  <si>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</si>
  <si>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</si>
  <si>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</si>
  <si>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</si>
  <si>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</si>
  <si>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</si>
  <si>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</si>
  <si>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</si>
  <si>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</si>
  <si>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</si>
  <si>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</si>
  <si>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</si>
  <si>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</si>
  <si>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</si>
  <si>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</si>
  <si>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</si>
  <si>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</si>
  <si>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</si>
  <si>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</si>
  <si>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</si>
  <si>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</si>
  <si>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</si>
  <si>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</si>
  <si>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</si>
  <si>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</si>
  <si>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</si>
  <si>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</si>
  <si>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</si>
  <si>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</si>
  <si>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</si>
  <si>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</si>
  <si>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</si>
  <si>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</si>
  <si>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</si>
  <si>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</si>
  <si>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</si>
  <si>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</si>
  <si>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</si>
  <si>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</si>
  <si>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</si>
  <si>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</si>
  <si>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</si>
  <si>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</si>
  <si>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</si>
  <si>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</si>
  <si>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</si>
  <si>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</si>
  <si>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</si>
  <si>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</si>
  <si>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</si>
  <si>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</si>
  <si>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</si>
  <si>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</si>
  <si>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</si>
  <si>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</si>
  <si>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</si>
  <si>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</si>
  <si>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</si>
  <si>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</si>
  <si>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</si>
  <si>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</si>
  <si>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</si>
  <si>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</si>
  <si>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</si>
  <si>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</si>
  <si>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</si>
  <si>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</si>
  <si>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</si>
  <si>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</si>
  <si>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</si>
  <si>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</si>
  <si>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</si>
  <si>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</si>
  <si>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</si>
  <si>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</si>
  <si>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</si>
  <si>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</si>
  <si>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</si>
  <si>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</si>
  <si>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</si>
  <si>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</si>
  <si>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</si>
  <si>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</si>
  <si>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</si>
  <si>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</si>
  <si>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</si>
  <si>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</si>
  <si>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</si>
  <si>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</si>
  <si>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</si>
  <si>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</si>
  <si>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</si>
  <si>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</si>
  <si>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</si>
  <si>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</si>
  <si>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</si>
  <si>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</si>
  <si>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</si>
  <si>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</si>
  <si>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</si>
  <si>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</si>
  <si>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</si>
  <si>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</si>
  <si>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</si>
  <si>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</si>
  <si>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</si>
  <si>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</si>
  <si>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</si>
  <si>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</si>
  <si>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</si>
  <si>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</si>
  <si>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</si>
  <si>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</si>
  <si>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</si>
  <si>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</si>
  <si>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</si>
  <si>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</si>
  <si>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</si>
  <si>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</si>
  <si>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</si>
  <si>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</si>
  <si>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</si>
  <si>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</si>
  <si>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</si>
  <si>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</si>
  <si>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</si>
  <si>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</si>
  <si>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</si>
  <si>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</si>
  <si>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</si>
  <si>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</si>
  <si>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</si>
  <si>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</si>
  <si>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</si>
  <si>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</si>
  <si>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</si>
  <si>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</si>
  <si>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</si>
  <si>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</si>
  <si>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</si>
  <si>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</si>
  <si>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</si>
  <si>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</si>
  <si>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</si>
  <si>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</si>
  <si>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</si>
  <si>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</si>
  <si>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</si>
  <si>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</si>
  <si>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</si>
  <si>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</si>
  <si>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</si>
  <si>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</si>
  <si>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</si>
  <si>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</si>
  <si>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</si>
  <si>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</si>
  <si>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</si>
  <si>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</si>
  <si>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</si>
  <si>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</si>
  <si>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</si>
  <si>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</si>
  <si>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</si>
  <si>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</si>
  <si>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</si>
  <si>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</si>
  <si>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</si>
  <si>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</si>
  <si>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</si>
  <si>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</si>
  <si>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</si>
  <si>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</si>
  <si>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</si>
  <si>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</si>
  <si>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</si>
  <si>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</si>
  <si>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</si>
  <si>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</si>
  <si>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</si>
  <si>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</si>
  <si>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</si>
  <si>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</si>
  <si>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</si>
  <si>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</si>
  <si>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</si>
  <si>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</si>
  <si>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</si>
  <si>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</si>
  <si>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</si>
  <si>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</si>
  <si>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</si>
  <si>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</si>
  <si>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</si>
  <si>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</si>
  <si>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</si>
  <si>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</si>
  <si>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</si>
  <si>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</si>
  <si>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</si>
  <si>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</si>
  <si>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</si>
  <si>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</si>
  <si>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</si>
  <si>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</si>
  <si>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</si>
  <si>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</si>
  <si>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</si>
  <si>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</si>
  <si>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</si>
  <si>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</si>
  <si>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</si>
  <si>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</si>
  <si>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</si>
  <si>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</si>
  <si>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</si>
  <si>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</si>
  <si>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</si>
  <si>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</si>
  <si>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</si>
  <si>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</si>
  <si>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</si>
  <si>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</si>
  <si>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</si>
  <si>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</si>
  <si>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</si>
  <si>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</si>
  <si>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</si>
  <si>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</si>
  <si>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</si>
  <si>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</si>
  <si>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</si>
  <si>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</si>
  <si>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</si>
  <si>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</si>
  <si>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</si>
  <si>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</si>
  <si>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</si>
  <si>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</si>
  <si>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</si>
  <si>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</si>
  <si>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</si>
  <si>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</si>
  <si>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</si>
  <si>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</si>
  <si>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</si>
  <si>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</si>
  <si>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</si>
  <si>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</si>
  <si>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</si>
  <si>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</si>
  <si>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</si>
  <si>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</si>
  <si>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</si>
  <si>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</si>
  <si>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</si>
  <si>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</si>
  <si>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</si>
  <si>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</si>
  <si>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</si>
  <si>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</si>
  <si>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</si>
  <si>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</si>
  <si>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</si>
  <si>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</si>
  <si>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</si>
  <si>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</si>
  <si>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</si>
  <si>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</si>
  <si>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</si>
  <si>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</si>
  <si>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</si>
  <si>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</si>
  <si>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</si>
  <si>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</si>
  <si>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</si>
  <si>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</si>
  <si>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</si>
  <si>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</si>
  <si>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</si>
  <si>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</si>
  <si>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</si>
  <si>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</si>
  <si>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</si>
  <si>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</si>
  <si>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</si>
  <si>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</si>
  <si>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</si>
  <si>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</si>
  <si>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</si>
  <si>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</si>
  <si>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</si>
  <si>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</si>
  <si>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</si>
  <si>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</si>
  <si>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</si>
  <si>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</si>
  <si>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</si>
  <si>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</si>
  <si>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</si>
  <si>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</si>
  <si>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</si>
  <si>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</si>
  <si>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</si>
  <si>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</si>
  <si>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</si>
  <si>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</si>
  <si>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</si>
  <si>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</si>
  <si>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</si>
  <si>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</si>
  <si>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</si>
  <si>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</si>
  <si>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</si>
  <si>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</si>
  <si>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</si>
  <si>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</si>
  <si>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</si>
  <si>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</si>
  <si>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</si>
  <si>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</si>
  <si>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</si>
  <si>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</si>
  <si>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</si>
  <si>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</si>
  <si>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</si>
  <si>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</si>
  <si>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</si>
  <si>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</si>
  <si>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</si>
  <si>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</si>
  <si>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</si>
  <si>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</si>
  <si>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</si>
  <si>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</si>
  <si>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</si>
  <si>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</si>
  <si>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</si>
  <si>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</si>
  <si>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</si>
  <si>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</si>
  <si>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</si>
  <si>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</si>
  <si>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</si>
  <si>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</si>
  <si>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</si>
  <si>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</si>
  <si>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</si>
  <si>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</si>
  <si>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</si>
  <si>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</si>
  <si>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</si>
  <si>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</si>
  <si>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</si>
  <si>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</si>
  <si>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</si>
  <si>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</si>
  <si>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</si>
  <si>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</si>
  <si>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</si>
  <si>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</si>
  <si>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</si>
  <si>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</si>
  <si>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</si>
  <si>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</si>
  <si>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</si>
  <si>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</si>
  <si>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</si>
  <si>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</si>
  <si>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</si>
  <si>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</si>
  <si>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</si>
  <si>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</si>
  <si>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</si>
  <si>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</si>
  <si>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</si>
  <si>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</si>
  <si>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</si>
  <si>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</si>
  <si>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</si>
  <si>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</si>
  <si>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</si>
  <si>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</si>
  <si>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</si>
  <si>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</si>
  <si>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</si>
  <si>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</si>
  <si>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</si>
  <si>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</si>
  <si>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</si>
  <si>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</si>
  <si>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</si>
  <si>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</si>
  <si>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</si>
  <si>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</si>
  <si>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</si>
  <si>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</si>
  <si>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</si>
  <si>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</si>
  <si>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</si>
  <si>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</si>
  <si>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</si>
  <si>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</si>
  <si>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</si>
  <si>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</si>
  <si>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</si>
  <si>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</si>
  <si>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</si>
  <si>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</si>
  <si>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</si>
  <si>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</si>
  <si>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</si>
  <si>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</si>
  <si>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</si>
  <si>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</si>
  <si>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</si>
  <si>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</si>
  <si>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</si>
  <si>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</si>
  <si>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</si>
  <si>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</si>
  <si>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</si>
  <si>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</si>
  <si>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</si>
  <si>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</si>
  <si>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</si>
  <si>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</si>
  <si>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</si>
  <si>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</si>
  <si>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</si>
  <si>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</si>
  <si>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</si>
  <si>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</si>
  <si>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</si>
  <si>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</si>
  <si>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</si>
  <si>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</si>
  <si>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</si>
  <si>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</si>
  <si>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</si>
  <si>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</si>
  <si>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</si>
  <si>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</si>
  <si>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</si>
  <si>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</si>
  <si>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</si>
  <si>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</si>
  <si>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</si>
  <si>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</si>
  <si>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</si>
  <si>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</si>
  <si>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</si>
  <si>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</si>
  <si>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</si>
  <si>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</si>
  <si>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</si>
  <si>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</si>
  <si>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</si>
  <si>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</si>
  <si>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</si>
  <si>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</si>
  <si>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</si>
  <si>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</si>
  <si>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</si>
  <si>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</si>
  <si>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</si>
  <si>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</si>
  <si>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</si>
  <si>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</si>
  <si>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</si>
  <si>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</si>
  <si>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</si>
  <si>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</si>
  <si>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</si>
  <si>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</si>
  <si>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</si>
  <si>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</si>
  <si>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</si>
  <si>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</si>
  <si>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</si>
  <si>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</si>
  <si>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</si>
  <si>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</si>
  <si>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</si>
  <si>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</si>
  <si>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</si>
  <si>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</si>
  <si>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</si>
  <si>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</si>
  <si>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</si>
  <si>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</si>
  <si>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</si>
  <si>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</si>
  <si>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</si>
  <si>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</si>
  <si>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</si>
  <si>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</si>
  <si>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</si>
  <si>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</si>
  <si>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</si>
  <si>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</si>
  <si>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</si>
  <si>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</si>
  <si>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</si>
  <si>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</si>
  <si>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</si>
  <si>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</si>
  <si>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</si>
  <si>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</si>
  <si>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</si>
  <si>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</si>
  <si>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</si>
  <si>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</si>
  <si>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</si>
  <si>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</si>
  <si>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</si>
  <si>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</si>
  <si>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</si>
  <si>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</si>
  <si>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</si>
  <si>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</si>
  <si>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</si>
  <si>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</si>
  <si>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</si>
  <si>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</si>
  <si>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</si>
  <si>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</si>
  <si>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</si>
  <si>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</si>
  <si>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</si>
  <si>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</si>
  <si>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</si>
  <si>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</si>
  <si>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</si>
  <si>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</si>
  <si>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</si>
  <si>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</si>
  <si>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</si>
  <si>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</si>
  <si>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</si>
  <si>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</si>
  <si>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</si>
  <si>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</si>
  <si>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</si>
  <si>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</si>
  <si>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</si>
  <si>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</si>
  <si>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</si>
  <si>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</si>
  <si>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</si>
  <si>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</si>
  <si>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</si>
  <si>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</si>
  <si>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</si>
  <si>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</si>
  <si>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</si>
  <si>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</si>
  <si>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</si>
  <si>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</si>
  <si>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</si>
  <si>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</si>
  <si>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</si>
  <si>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</si>
  <si>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</si>
  <si>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</si>
  <si>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</si>
  <si>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</si>
  <si>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</si>
  <si>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</si>
  <si>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</si>
  <si>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</si>
  <si>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</si>
  <si>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</si>
  <si>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</si>
  <si>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</si>
  <si>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</si>
  <si>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</si>
  <si>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</si>
  <si>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</si>
  <si>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</si>
  <si>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</si>
  <si>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</si>
  <si>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</si>
  <si>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</si>
  <si>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</si>
  <si>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</si>
  <si>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</si>
  <si>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</si>
  <si>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</si>
  <si>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</si>
  <si>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</si>
  <si>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</si>
  <si>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</si>
  <si>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</si>
  <si>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</si>
  <si>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</si>
  <si>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</si>
  <si>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</si>
  <si>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</si>
  <si>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</si>
  <si>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</si>
  <si>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</si>
  <si>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</si>
  <si>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</si>
  <si>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</si>
  <si>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</si>
  <si>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</si>
  <si>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</si>
  <si>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</si>
  <si>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</si>
  <si>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</si>
  <si>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</si>
  <si>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</si>
  <si>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</si>
  <si>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</si>
  <si>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</si>
  <si>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</si>
  <si>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</si>
  <si>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</si>
  <si>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</si>
  <si>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</si>
  <si>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</si>
  <si>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</si>
  <si>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</si>
  <si>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</si>
  <si>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</si>
  <si>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</si>
  <si>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</si>
  <si>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</si>
  <si>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</si>
  <si>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</si>
  <si>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</si>
  <si>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</si>
  <si>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</si>
  <si>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</si>
  <si>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</si>
  <si>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</si>
  <si>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</si>
  <si>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</si>
  <si>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</si>
  <si>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</si>
  <si>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</si>
  <si>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</si>
  <si>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</si>
  <si>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</si>
  <si>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</si>
  <si>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</si>
  <si>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</si>
  <si>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</si>
  <si>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</si>
  <si>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</si>
  <si>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</si>
  <si>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</si>
  <si>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</si>
  <si>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</si>
  <si>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</si>
  <si>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</si>
  <si>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</si>
  <si>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</si>
  <si>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</si>
  <si>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</si>
  <si>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</si>
  <si>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</si>
  <si>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</si>
  <si>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</si>
  <si>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</si>
  <si>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</si>
  <si>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</si>
  <si>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</si>
  <si>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</si>
  <si>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</si>
  <si>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</si>
  <si>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</si>
  <si>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</si>
  <si>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</si>
  <si>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</si>
  <si>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</si>
  <si>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</si>
  <si>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</si>
  <si>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</si>
  <si>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</si>
  <si>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</si>
  <si>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</si>
  <si>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</si>
  <si>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</si>
  <si>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</si>
  <si>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</si>
  <si>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</si>
  <si>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</si>
  <si>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</si>
  <si>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</si>
  <si>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</si>
  <si>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</si>
  <si>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</si>
  <si>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</si>
  <si>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</si>
  <si>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</si>
  <si>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</si>
  <si>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</si>
  <si>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</si>
  <si>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</si>
  <si>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</si>
  <si>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</si>
  <si>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</si>
  <si>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</si>
  <si>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</si>
  <si>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</si>
  <si>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</si>
  <si>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</si>
  <si>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</si>
  <si>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</si>
  <si>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</si>
  <si>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</si>
  <si>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</si>
  <si>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</si>
  <si>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</si>
  <si>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</si>
  <si>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</si>
  <si>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</si>
  <si>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</si>
  <si>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</si>
  <si>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</si>
  <si>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</si>
  <si>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</si>
  <si>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</si>
  <si>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</si>
  <si>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</si>
  <si>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</si>
  <si>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</si>
  <si>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</si>
  <si>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</si>
  <si>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</si>
  <si>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</si>
  <si>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</si>
  <si>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</si>
  <si>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</si>
  <si>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</si>
  <si>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</si>
  <si>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</si>
  <si>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</si>
  <si>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</si>
  <si>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</si>
  <si>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</si>
  <si>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</si>
  <si>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</si>
  <si>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</si>
  <si>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</si>
  <si>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</si>
  <si>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</si>
  <si>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</si>
  <si>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</si>
  <si>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</si>
  <si>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</si>
  <si>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</si>
  <si>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</si>
  <si>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</si>
  <si>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</si>
  <si>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</si>
  <si>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</si>
  <si>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</si>
  <si>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</si>
  <si>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</si>
  <si>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</si>
  <si>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</si>
  <si>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</si>
  <si>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</si>
  <si>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</si>
  <si>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</si>
  <si>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</si>
  <si>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</si>
  <si>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</si>
  <si>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</si>
  <si>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</si>
  <si>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</si>
  <si>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</si>
  <si>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</si>
  <si>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</si>
  <si>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</si>
  <si>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</si>
  <si>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</si>
  <si>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</si>
  <si>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</si>
  <si>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</si>
  <si>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</si>
  <si>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</si>
  <si>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</si>
  <si>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</si>
  <si>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</si>
  <si>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</si>
  <si>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</si>
  <si>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</si>
  <si>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</si>
  <si>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</si>
  <si>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</si>
  <si>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</si>
  <si>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</si>
  <si>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</si>
  <si>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</si>
  <si>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</si>
  <si>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</si>
  <si>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</si>
  <si>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</si>
  <si>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</si>
  <si>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</si>
  <si>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</si>
  <si>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</si>
  <si>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</si>
  <si>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</si>
  <si>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</si>
  <si>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</si>
  <si>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</si>
  <si>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</si>
  <si>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</si>
  <si>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</si>
  <si>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</si>
  <si>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</si>
  <si>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</si>
  <si>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</si>
  <si>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</si>
  <si>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</si>
  <si>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</si>
  <si>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</si>
  <si>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</si>
  <si>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</si>
  <si>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</si>
  <si>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</si>
  <si>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</si>
  <si>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</si>
  <si>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</si>
  <si>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</si>
  <si>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</si>
  <si>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</si>
  <si>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</si>
  <si>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</si>
  <si>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</si>
  <si>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</si>
  <si>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</si>
  <si>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</si>
  <si>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</si>
  <si>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</si>
  <si>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</si>
  <si>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</si>
  <si>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</si>
  <si>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</si>
  <si>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</si>
  <si>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</si>
  <si>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</si>
  <si>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</si>
  <si>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</si>
  <si>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</si>
  <si>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</si>
  <si>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</si>
  <si>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</si>
  <si>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</si>
  <si>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</si>
  <si>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</si>
  <si>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</si>
  <si>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</si>
  <si>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</si>
  <si>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</si>
  <si>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</si>
  <si>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</si>
  <si>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</si>
  <si>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</si>
  <si>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</si>
  <si>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</si>
  <si>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</si>
  <si>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</si>
  <si>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</si>
  <si>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</si>
  <si>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</si>
  <si>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</si>
  <si>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</si>
  <si>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</si>
  <si>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</si>
  <si>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</si>
  <si>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</si>
  <si>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</si>
  <si>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</si>
  <si>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</si>
  <si>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</si>
  <si>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</si>
  <si>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</si>
  <si>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</si>
  <si>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</si>
  <si>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</si>
  <si>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</si>
  <si>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</si>
  <si>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</si>
  <si>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</si>
  <si>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</si>
  <si>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</si>
  <si>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</si>
  <si>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</si>
  <si>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</si>
  <si>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</si>
  <si>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</si>
  <si>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</si>
  <si>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</si>
  <si>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</si>
  <si>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</si>
  <si>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</si>
  <si>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</si>
  <si>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</si>
  <si>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</si>
  <si>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</si>
  <si>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</si>
  <si>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</si>
  <si>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</si>
  <si>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</si>
  <si>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</si>
  <si>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</si>
  <si>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</si>
  <si>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</si>
  <si>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</si>
  <si>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</si>
  <si>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</si>
  <si>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</si>
  <si>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</si>
  <si>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</si>
  <si>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</si>
  <si>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</si>
  <si>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</si>
  <si>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</si>
  <si>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</si>
  <si>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</si>
  <si>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</si>
  <si>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</si>
  <si>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</si>
  <si>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</si>
  <si>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</si>
  <si>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</si>
  <si>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</si>
  <si>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</si>
  <si>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</si>
  <si>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</si>
  <si>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</si>
  <si>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</si>
  <si>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</si>
  <si>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</si>
  <si>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</si>
  <si>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</si>
  <si>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</si>
  <si>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</si>
  <si>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</si>
  <si>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</si>
  <si>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</si>
  <si>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</si>
  <si>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</si>
  <si>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</si>
  <si>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</si>
  <si>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</si>
  <si>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</si>
  <si>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</si>
  <si>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</si>
  <si>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</si>
  <si>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</si>
  <si>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</si>
  <si>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</si>
  <si>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</si>
  <si>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</si>
  <si>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</si>
  <si>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</si>
  <si>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</si>
  <si>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</si>
  <si>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</si>
  <si>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</si>
  <si>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</si>
  <si>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</si>
  <si>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</si>
  <si>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</si>
  <si>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</si>
  <si>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</si>
  <si>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</si>
  <si>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</si>
  <si>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</si>
  <si>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</si>
  <si>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</si>
  <si>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</si>
  <si>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</si>
  <si>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</si>
  <si>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</si>
  <si>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</si>
  <si>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</si>
  <si>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</si>
  <si>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</si>
  <si>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</si>
  <si>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</si>
  <si>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</si>
  <si>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</si>
  <si>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</si>
  <si>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</si>
  <si>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</si>
  <si>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</si>
  <si>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</si>
  <si>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</si>
  <si>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</si>
  <si>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</si>
  <si>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</si>
  <si>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</si>
  <si>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</si>
  <si>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</si>
  <si>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</si>
  <si>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</si>
  <si>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</si>
  <si>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</si>
  <si>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</si>
  <si>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</si>
  <si>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</si>
  <si>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</si>
  <si>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</si>
  <si>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</si>
  <si>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</si>
  <si>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</si>
  <si>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</si>
  <si>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</si>
  <si>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</si>
  <si>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</si>
  <si>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</si>
  <si>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</si>
  <si>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</si>
  <si>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</si>
  <si>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</si>
  <si>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</si>
  <si>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</si>
  <si>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</si>
  <si>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</si>
  <si>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</si>
  <si>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</si>
  <si>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</si>
  <si>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</si>
  <si>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</si>
  <si>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</si>
  <si>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</si>
  <si>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</si>
  <si>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</si>
  <si>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</si>
  <si>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</si>
  <si>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</si>
  <si>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</si>
  <si>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</si>
  <si>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</si>
  <si>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</si>
  <si>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</si>
  <si>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</si>
  <si>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</si>
  <si>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</si>
  <si>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</si>
  <si>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</si>
  <si>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</si>
  <si>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</si>
  <si>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</si>
  <si>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</si>
  <si>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</si>
  <si>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</si>
  <si>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</si>
  <si>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</si>
  <si>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</si>
  <si>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</si>
  <si>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</si>
  <si>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</si>
  <si>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</si>
  <si>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</si>
  <si>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</si>
  <si>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</si>
  <si>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</si>
  <si>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</si>
  <si>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</si>
  <si>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</si>
  <si>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</si>
  <si>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</si>
  <si>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</si>
  <si>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</si>
  <si>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</si>
  <si>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</si>
  <si>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</si>
  <si>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</si>
  <si>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</si>
  <si>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</si>
  <si>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</si>
  <si>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</si>
  <si>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</si>
  <si>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</si>
  <si>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</si>
  <si>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</si>
  <si>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</si>
  <si>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</si>
  <si>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</si>
  <si>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</si>
  <si>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</si>
  <si>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</si>
  <si>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</si>
  <si>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</si>
  <si>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</si>
  <si>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</si>
  <si>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</si>
  <si>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</si>
  <si>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</si>
  <si>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</si>
  <si>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</si>
  <si>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</si>
  <si>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</si>
  <si>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</si>
  <si>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</si>
  <si>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</si>
  <si>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</si>
  <si>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</si>
  <si>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</si>
  <si>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</si>
  <si>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</si>
  <si>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</si>
  <si>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</si>
  <si>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</si>
  <si>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</si>
  <si>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</si>
  <si>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</si>
  <si>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</si>
  <si>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</si>
  <si>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</si>
  <si>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</si>
  <si>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</si>
  <si>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</si>
  <si>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</si>
  <si>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</si>
  <si>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</si>
  <si>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</si>
  <si>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</si>
  <si>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</si>
  <si>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</si>
  <si>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</si>
  <si>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</si>
  <si>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</si>
  <si>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</si>
  <si>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</si>
  <si>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</si>
  <si>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</si>
  <si>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</si>
  <si>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</si>
  <si>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</si>
  <si>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</si>
  <si>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</si>
  <si>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</si>
  <si>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</si>
  <si>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</si>
  <si>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</si>
  <si>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</si>
  <si>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</si>
  <si>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</si>
  <si>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</si>
  <si>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</si>
  <si>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</si>
  <si>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</si>
  <si>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</si>
  <si>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</si>
  <si>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</si>
  <si>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</si>
  <si>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</si>
  <si>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</si>
  <si>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</si>
  <si>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</si>
  <si>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</si>
  <si>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</si>
  <si>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</si>
  <si>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</si>
  <si>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</si>
  <si>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</si>
  <si>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</si>
  <si>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</si>
  <si>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</si>
  <si>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</si>
  <si>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</si>
  <si>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</si>
  <si>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</si>
  <si>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</si>
  <si>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</si>
  <si>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</si>
  <si>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</si>
  <si>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</si>
  <si>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</si>
  <si>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</si>
  <si>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</si>
  <si>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</si>
  <si>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</si>
  <si>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</si>
  <si>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</si>
  <si>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</si>
  <si>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</si>
  <si>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</si>
  <si>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</si>
  <si>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</si>
  <si>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</si>
  <si>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</si>
  <si>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</si>
  <si>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</si>
  <si>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</si>
  <si>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</si>
  <si>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</si>
  <si>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</si>
  <si>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</si>
  <si>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</si>
  <si>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</si>
  <si>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</si>
  <si>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</si>
  <si>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</si>
  <si>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</si>
  <si>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</si>
  <si>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</si>
  <si>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</si>
  <si>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</si>
  <si>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</si>
  <si>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</si>
  <si>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</si>
  <si>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</si>
  <si>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</si>
  <si>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</si>
  <si>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</si>
  <si>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</si>
  <si>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</si>
  <si>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</si>
  <si>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</si>
  <si>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</si>
  <si>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</si>
  <si>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</si>
  <si>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</si>
  <si>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</si>
  <si>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</si>
  <si>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</si>
  <si>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</si>
  <si>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</si>
  <si>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</si>
  <si>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</si>
  <si>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</si>
  <si>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</si>
  <si>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</si>
  <si>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</si>
  <si>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</si>
  <si>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</si>
  <si>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</si>
  <si>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</si>
  <si>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</si>
  <si>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</si>
  <si>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</si>
  <si>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</si>
  <si>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</si>
  <si>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</si>
  <si>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</si>
  <si>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</si>
  <si>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</si>
  <si>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</si>
  <si>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</si>
  <si>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</si>
  <si>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</si>
  <si>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</si>
  <si>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</si>
  <si>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</si>
  <si>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</si>
  <si>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</si>
  <si>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</si>
  <si>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</si>
  <si>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</si>
  <si>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</si>
  <si>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</si>
  <si>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</si>
  <si>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</si>
  <si>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</si>
  <si>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</si>
  <si>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</si>
  <si>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</si>
  <si>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</si>
  <si>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</si>
  <si>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</si>
  <si>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</si>
  <si>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</si>
  <si>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</si>
  <si>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</si>
  <si>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</si>
  <si>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</si>
  <si>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</si>
  <si>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</si>
  <si>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</si>
  <si>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</si>
  <si>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</si>
  <si>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</si>
  <si>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</si>
  <si>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</si>
  <si>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</si>
  <si>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</si>
  <si>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</si>
  <si>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</si>
  <si>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</si>
  <si>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</si>
  <si>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</si>
  <si>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</si>
  <si>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</si>
  <si>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</si>
  <si>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</si>
  <si>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</si>
  <si>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</si>
  <si>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</si>
  <si>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</si>
  <si>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</si>
  <si>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</si>
  <si>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</si>
  <si>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</si>
  <si>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</si>
  <si>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</si>
  <si>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</si>
  <si>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</si>
  <si>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</si>
  <si>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</si>
  <si>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</si>
  <si>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</si>
  <si>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</si>
  <si>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</si>
  <si>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</si>
  <si>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</si>
  <si>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</si>
  <si>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</si>
  <si>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</si>
  <si>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</si>
  <si>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</si>
  <si>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</si>
  <si>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</si>
  <si>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</si>
  <si>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</si>
  <si>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</si>
  <si>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</si>
  <si>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</si>
  <si>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</si>
  <si>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</si>
  <si>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</si>
  <si>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</si>
  <si>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</si>
  <si>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</si>
  <si>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</si>
  <si>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</si>
  <si>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</si>
  <si>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</si>
  <si>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</si>
  <si>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</si>
  <si>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</si>
  <si>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</si>
  <si>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</si>
  <si>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</si>
  <si>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</si>
  <si>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</si>
  <si>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</si>
  <si>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</si>
  <si>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</si>
  <si>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</si>
  <si>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</si>
  <si>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</si>
  <si>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</si>
  <si>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</si>
  <si>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</si>
  <si>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</si>
  <si>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</si>
  <si>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</si>
  <si>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</si>
  <si>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</si>
  <si>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</si>
  <si>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</si>
  <si>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</si>
  <si>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</si>
  <si>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</si>
  <si>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</si>
  <si>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</si>
  <si>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</si>
  <si>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</si>
  <si>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</si>
  <si>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</si>
  <si>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</si>
  <si>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</si>
  <si>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</si>
  <si>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</si>
  <si>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</si>
  <si>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</si>
  <si>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</si>
  <si>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</si>
  <si>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</si>
  <si>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</si>
  <si>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</si>
  <si>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</si>
  <si>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</si>
  <si>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</si>
  <si>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</si>
  <si>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</si>
  <si>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</si>
  <si>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</si>
  <si>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</si>
  <si>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</si>
  <si>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</si>
  <si>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</si>
  <si>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</si>
  <si>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</si>
  <si>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</si>
  <si>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</si>
  <si>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</si>
  <si>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</si>
  <si>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</si>
  <si>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</si>
  <si>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</si>
  <si>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</si>
  <si>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</si>
  <si>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</si>
  <si>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</si>
  <si>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</si>
  <si>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</si>
  <si>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</si>
  <si>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</si>
  <si>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</si>
  <si>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</si>
  <si>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</si>
  <si>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</si>
  <si>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</si>
  <si>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</si>
  <si>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</si>
  <si>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</si>
  <si>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</si>
  <si>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</si>
  <si>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</si>
  <si>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</si>
  <si>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</si>
  <si>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</si>
  <si>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</si>
  <si>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</si>
  <si>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</si>
  <si>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</si>
  <si>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</si>
  <si>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</si>
  <si>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</si>
  <si>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</si>
  <si>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</si>
  <si>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</si>
  <si>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</si>
  <si>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</si>
  <si>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</si>
  <si>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</si>
  <si>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</si>
  <si>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</si>
  <si>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</si>
  <si>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</si>
  <si>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</si>
  <si>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</si>
  <si>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</si>
  <si>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</si>
  <si>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</si>
  <si>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</si>
  <si>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</si>
  <si>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</si>
  <si>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</si>
  <si>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</si>
  <si>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</si>
  <si>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</si>
  <si>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</si>
  <si>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</si>
  <si>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</si>
  <si>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</si>
  <si>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</si>
  <si>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</si>
  <si>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</si>
  <si>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</si>
  <si>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</si>
  <si>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</si>
  <si>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</si>
  <si>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</si>
  <si>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</si>
  <si>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</si>
  <si>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</si>
  <si>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</si>
  <si>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</si>
  <si>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</si>
  <si>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</si>
  <si>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</si>
  <si>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</si>
  <si>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</si>
  <si>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</si>
  <si>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</si>
  <si>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</si>
  <si>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</si>
  <si>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</si>
  <si>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</si>
  <si>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</si>
  <si>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</si>
  <si>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</si>
  <si>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</si>
  <si>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</si>
  <si>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</si>
  <si>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</si>
  <si>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</si>
  <si>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</si>
  <si>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</si>
  <si>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</si>
  <si>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</si>
  <si>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</si>
  <si>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</si>
  <si>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</si>
  <si>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</si>
  <si>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</si>
  <si>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</si>
  <si>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</si>
  <si>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</si>
  <si>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</si>
  <si>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</si>
  <si>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</si>
  <si>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</si>
  <si>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</si>
  <si>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</si>
  <si>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</si>
  <si>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</si>
  <si>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</si>
  <si>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</si>
  <si>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</si>
  <si>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</si>
  <si>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</si>
  <si>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</si>
  <si>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</si>
  <si>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</si>
  <si>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</si>
  <si>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</si>
  <si>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</si>
  <si>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</si>
  <si>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</si>
  <si>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</si>
  <si>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</si>
  <si>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</si>
  <si>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</si>
  <si>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</si>
  <si>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</si>
  <si>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</si>
  <si>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</si>
  <si>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</si>
  <si>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</si>
  <si>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</si>
  <si>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</si>
  <si>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</si>
  <si>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</si>
  <si>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</si>
  <si>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</si>
  <si>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</si>
  <si>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</si>
  <si>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</si>
  <si>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</si>
  <si>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</si>
  <si>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</si>
  <si>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</si>
  <si>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</si>
  <si>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</si>
  <si>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</si>
  <si>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</si>
  <si>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</si>
  <si>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</si>
  <si>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</si>
  <si>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</si>
  <si>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</si>
  <si>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</si>
  <si>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</si>
  <si>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</si>
  <si>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</si>
  <si>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</si>
  <si>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</si>
  <si>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</si>
  <si>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</si>
  <si>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</si>
  <si>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</si>
  <si>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</si>
  <si>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</si>
  <si>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</si>
  <si>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</si>
  <si>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</si>
  <si>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</si>
  <si>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</si>
  <si>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</si>
  <si>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</si>
  <si>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</si>
  <si>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</si>
  <si>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</si>
  <si>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</si>
  <si>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</si>
  <si>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</si>
  <si>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</si>
  <si>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</si>
  <si>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</si>
  <si>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</si>
  <si>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</si>
  <si>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</si>
  <si>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</si>
  <si>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</si>
  <si>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</si>
  <si>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</si>
  <si>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</si>
  <si>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</si>
  <si>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</si>
  <si>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</si>
  <si>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</si>
  <si>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</si>
  <si>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</si>
  <si>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</si>
  <si>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</si>
  <si>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</si>
  <si>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</si>
  <si>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</si>
  <si>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</si>
  <si>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</si>
  <si>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</si>
  <si>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</si>
  <si>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</si>
  <si>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</si>
  <si>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</si>
  <si>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</si>
  <si>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</si>
  <si>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</si>
  <si>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</si>
  <si>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</si>
  <si>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</si>
  <si>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</si>
  <si>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</si>
  <si>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</si>
  <si>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</si>
  <si>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</si>
  <si>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</si>
  <si>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</si>
  <si>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</si>
  <si>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</si>
  <si>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</si>
  <si>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</si>
  <si>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</si>
  <si>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</si>
  <si>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</si>
  <si>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</si>
  <si>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</si>
  <si>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</si>
  <si>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</si>
  <si>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</si>
  <si>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</si>
  <si>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</si>
  <si>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</si>
  <si>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</si>
  <si>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</si>
  <si>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</si>
  <si>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</si>
  <si>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</si>
  <si>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</si>
  <si>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</si>
  <si>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</si>
  <si>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</si>
  <si>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</si>
  <si>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</si>
  <si>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</si>
  <si>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</si>
  <si>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</si>
  <si>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</si>
  <si>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</si>
  <si>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</si>
  <si>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</si>
  <si>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</si>
  <si>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</si>
  <si>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</si>
  <si>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</si>
  <si>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</si>
  <si>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</si>
  <si>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</si>
  <si>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</si>
  <si>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</si>
  <si>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</si>
  <si>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</si>
  <si>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</si>
  <si>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</si>
  <si>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</si>
  <si>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</si>
  <si>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</si>
  <si>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</si>
  <si>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</si>
  <si>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</si>
  <si>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</si>
  <si>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</si>
  <si>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</si>
  <si>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</si>
  <si>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</si>
  <si>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</si>
  <si>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</si>
  <si>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</si>
  <si>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</si>
  <si>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</si>
  <si>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</si>
  <si>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</si>
  <si>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</si>
  <si>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</si>
  <si>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</si>
  <si>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</si>
  <si>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</si>
  <si>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</si>
  <si>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</si>
  <si>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</si>
  <si>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</si>
  <si>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</si>
  <si>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</si>
  <si>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</si>
  <si>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</si>
  <si>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</si>
  <si>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</si>
  <si>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</si>
  <si>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</si>
  <si>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</si>
  <si>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</si>
  <si>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</si>
  <si>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</si>
  <si>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</si>
  <si>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</si>
  <si>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</si>
  <si>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</si>
  <si>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</si>
  <si>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</si>
  <si>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</si>
  <si>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</si>
  <si>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</si>
  <si>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</si>
  <si>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</si>
  <si>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</si>
  <si>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</si>
  <si>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</si>
  <si>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</si>
  <si>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</si>
  <si>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</si>
  <si>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</si>
  <si>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</si>
  <si>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</si>
  <si>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</si>
  <si>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</si>
  <si>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</si>
  <si>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</si>
  <si>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</si>
  <si>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</si>
  <si>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</si>
  <si>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</si>
  <si>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</si>
  <si>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</si>
  <si>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</si>
  <si>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</si>
  <si>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</si>
  <si>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</si>
  <si>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</si>
  <si>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</si>
  <si>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</si>
  <si>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</si>
  <si>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</si>
  <si>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</si>
  <si>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</si>
  <si>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</si>
  <si>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</si>
  <si>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</si>
  <si>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</si>
  <si>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</si>
  <si>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</si>
  <si>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</si>
  <si>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</si>
  <si>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</si>
  <si>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</si>
  <si>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</si>
  <si>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</si>
  <si>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</si>
  <si>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</si>
  <si>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</si>
  <si>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</si>
  <si>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</si>
  <si>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</si>
  <si>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</si>
  <si>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</si>
  <si>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</si>
  <si>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</si>
  <si>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</si>
  <si>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</si>
  <si>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</si>
  <si>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</si>
  <si>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</si>
  <si>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</si>
  <si>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</si>
  <si>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</si>
  <si>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</si>
  <si>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</si>
  <si>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</si>
  <si>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</si>
  <si>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</si>
  <si>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</si>
  <si>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</si>
  <si>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</si>
  <si>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</si>
  <si>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</si>
  <si>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</si>
  <si>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</si>
  <si>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</si>
  <si>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</si>
  <si>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</si>
  <si>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</si>
  <si>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</si>
  <si>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</si>
  <si>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</si>
  <si>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</si>
  <si>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</si>
  <si>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</si>
  <si>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</si>
  <si>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</si>
  <si>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</si>
  <si>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</si>
  <si>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</si>
  <si>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</si>
  <si>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</si>
  <si>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</si>
  <si>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</si>
  <si>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</si>
  <si>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</si>
  <si>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</si>
  <si>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</si>
  <si>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</si>
  <si>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</si>
  <si>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</si>
  <si>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</si>
  <si>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</si>
  <si>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</si>
  <si>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</si>
  <si>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</si>
  <si>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</si>
  <si>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</si>
  <si>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</si>
  <si>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</si>
  <si>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</si>
  <si>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</si>
  <si>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</si>
  <si>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</si>
  <si>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</si>
  <si>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</si>
  <si>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</si>
  <si>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</si>
  <si>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</si>
  <si>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</si>
  <si>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</si>
  <si>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</si>
  <si>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</si>
  <si>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</si>
  <si>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</si>
  <si>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</si>
  <si>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</si>
  <si>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</si>
  <si>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</si>
  <si>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</si>
  <si>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</si>
  <si>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</si>
  <si>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</si>
  <si>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</si>
  <si>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</si>
  <si>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</si>
  <si>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</si>
  <si>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</si>
  <si>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</si>
  <si>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</si>
  <si>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</si>
  <si>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</si>
  <si>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</si>
  <si>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</si>
  <si>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</si>
  <si>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</si>
  <si>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</si>
  <si>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</si>
  <si>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</si>
  <si>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</si>
  <si>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</si>
  <si>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</si>
  <si>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</si>
  <si>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</si>
  <si>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</si>
  <si>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</si>
  <si>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</si>
  <si>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</si>
  <si>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</si>
  <si>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</si>
  <si>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</si>
  <si>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</si>
  <si>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</si>
  <si>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</si>
  <si>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</si>
  <si>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</si>
  <si>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</si>
  <si>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</si>
  <si>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</si>
  <si>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</si>
  <si>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</si>
  <si>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</si>
  <si>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</si>
  <si>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</si>
  <si>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</si>
  <si>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</si>
  <si>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</si>
  <si>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</si>
  <si>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</si>
  <si>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</si>
  <si>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</si>
  <si>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</si>
  <si>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</si>
  <si>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</si>
  <si>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</si>
  <si>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</si>
  <si>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</si>
  <si>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</si>
  <si>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</si>
  <si>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</si>
  <si>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</si>
  <si>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</si>
  <si>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</si>
  <si>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</si>
  <si>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</si>
  <si>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</si>
  <si>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</si>
  <si>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</si>
  <si>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</si>
  <si>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</si>
  <si>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</si>
  <si>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</si>
  <si>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</si>
  <si>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</si>
  <si>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</si>
  <si>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</si>
  <si>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</si>
  <si>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</si>
  <si>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</si>
  <si>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</si>
  <si>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</si>
  <si>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</si>
  <si>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</si>
  <si>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</si>
  <si>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</si>
  <si>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</si>
  <si>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</si>
  <si>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</si>
  <si>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</si>
  <si>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</si>
  <si>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</si>
  <si>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</si>
  <si>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</si>
  <si>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</si>
  <si>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</si>
  <si>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</si>
  <si>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</si>
  <si>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</si>
  <si>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</si>
  <si>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</si>
  <si>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</si>
  <si>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</si>
  <si>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</si>
  <si>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</si>
  <si>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</si>
  <si>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</si>
  <si>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</si>
  <si>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</si>
  <si>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</si>
  <si>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</si>
  <si>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</si>
  <si>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</si>
  <si>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</si>
  <si>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</si>
  <si>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</si>
  <si>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</si>
  <si>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</si>
  <si>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</si>
  <si>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</si>
  <si>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</si>
  <si>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</si>
  <si>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</si>
  <si>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</si>
  <si>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</si>
  <si>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</si>
  <si>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</si>
  <si>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</si>
  <si>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</si>
  <si>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</si>
  <si>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</si>
  <si>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</si>
  <si>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</si>
  <si>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</si>
  <si>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</si>
  <si>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</si>
  <si>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</si>
  <si>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</si>
  <si>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</si>
  <si>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</si>
  <si>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</si>
  <si>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</si>
  <si>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</si>
  <si>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</si>
  <si>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</si>
  <si>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</si>
  <si>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</si>
  <si>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</si>
  <si>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</si>
  <si>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</si>
  <si>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</si>
  <si>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</si>
  <si>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</si>
  <si>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</si>
  <si>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</si>
  <si>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</si>
  <si>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</si>
  <si>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</si>
  <si>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</si>
  <si>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</si>
  <si>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</si>
  <si>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</si>
  <si>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</si>
  <si>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</si>
  <si>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</si>
  <si>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</si>
  <si>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</si>
  <si>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</si>
  <si>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</si>
  <si>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</si>
  <si>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</si>
  <si>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</si>
  <si>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</si>
  <si>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</si>
  <si>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</si>
  <si>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</si>
  <si>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</si>
  <si>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</si>
  <si>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</si>
  <si>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</si>
  <si>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</si>
  <si>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</si>
  <si>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</si>
  <si>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</si>
  <si>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</si>
  <si>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</si>
  <si>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</si>
  <si>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</si>
  <si>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</si>
  <si>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</si>
  <si>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</si>
  <si>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</si>
  <si>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</si>
  <si>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</si>
  <si>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</si>
  <si>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</si>
  <si>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</si>
  <si>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</si>
  <si>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</si>
  <si>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</si>
  <si>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</si>
  <si>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</si>
  <si>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</si>
  <si>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</si>
  <si>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</si>
  <si>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</si>
  <si>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</si>
  <si>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</si>
  <si>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</si>
  <si>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</si>
  <si>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</si>
  <si>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</si>
  <si>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</si>
  <si>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</si>
  <si>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</si>
  <si>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</si>
  <si>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</si>
  <si>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</si>
  <si>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</si>
  <si>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</si>
  <si>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</si>
  <si>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</si>
  <si>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</si>
  <si>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</si>
  <si>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</si>
  <si>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</si>
  <si>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</si>
  <si>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</si>
  <si>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</si>
  <si>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</si>
  <si>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</si>
  <si>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</si>
  <si>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</si>
  <si>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</si>
  <si>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</si>
  <si>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</si>
  <si>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</si>
  <si>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</si>
  <si>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</si>
  <si>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</si>
  <si>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</si>
  <si>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</si>
  <si>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</si>
  <si>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</si>
  <si>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</si>
  <si>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</si>
  <si>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</si>
  <si>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</si>
  <si>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</si>
  <si>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</si>
  <si>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</si>
  <si>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</si>
  <si>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</si>
  <si>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</si>
  <si>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</si>
  <si>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</si>
  <si>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</si>
  <si>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</si>
  <si>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</si>
  <si>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</si>
  <si>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</si>
  <si>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</si>
  <si>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</si>
  <si>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</si>
  <si>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</si>
  <si>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</si>
  <si>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</si>
  <si>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</si>
  <si>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</si>
  <si>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</si>
  <si>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</si>
  <si>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</si>
  <si>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</si>
  <si>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</si>
  <si>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</si>
  <si>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</si>
  <si>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</si>
  <si>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</si>
  <si>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</si>
  <si>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</si>
  <si>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</si>
  <si>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</si>
  <si>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</si>
  <si>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</si>
  <si>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</si>
  <si>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</si>
  <si>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</si>
  <si>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</si>
  <si>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</si>
  <si>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</si>
  <si>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</si>
  <si>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</si>
  <si>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</si>
  <si>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</si>
  <si>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</si>
  <si>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</si>
  <si>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</si>
  <si>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</si>
  <si>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</si>
  <si>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</si>
  <si>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</si>
  <si>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</si>
  <si>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</si>
  <si>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</si>
  <si>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</si>
  <si>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</si>
  <si>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</si>
  <si>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</si>
  <si>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</si>
  <si>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</si>
  <si>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</si>
  <si>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</si>
  <si>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</si>
  <si>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</si>
  <si>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</si>
  <si>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</si>
  <si>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</si>
  <si>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</si>
  <si>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</si>
  <si>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</si>
  <si>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</si>
  <si>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</si>
  <si>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</si>
  <si>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</si>
  <si>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</si>
  <si>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</si>
  <si>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</si>
  <si>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</si>
  <si>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</si>
  <si>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</si>
  <si>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</si>
  <si>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</si>
  <si>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</si>
  <si>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</si>
  <si>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</si>
  <si>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</si>
  <si>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</si>
  <si>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</si>
  <si>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</si>
  <si>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</si>
  <si>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</si>
  <si>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</si>
  <si>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</si>
  <si>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</si>
  <si>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</si>
  <si>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</si>
  <si>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</si>
  <si>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</si>
  <si>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</si>
  <si>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</si>
  <si>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</si>
  <si>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</si>
  <si>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</si>
  <si>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</si>
  <si>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</si>
  <si>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</si>
  <si>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</si>
  <si>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</si>
  <si>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</si>
  <si>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</si>
  <si>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</si>
  <si>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</si>
  <si>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</si>
  <si>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</si>
  <si>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</si>
  <si>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</si>
  <si>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</si>
  <si>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</si>
  <si>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</si>
  <si>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</si>
  <si>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</si>
  <si>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</si>
  <si>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</si>
  <si>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</si>
  <si>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</si>
  <si>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</si>
  <si>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</si>
  <si>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</si>
  <si>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</si>
  <si>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</si>
  <si>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</si>
  <si>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</si>
  <si>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</si>
  <si>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</si>
  <si>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</si>
  <si>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</si>
  <si>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</si>
  <si>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</si>
  <si>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</si>
  <si>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</si>
  <si>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</si>
  <si>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</si>
  <si>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</si>
  <si>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</si>
  <si>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</si>
  <si>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</si>
  <si>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</si>
  <si>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</si>
  <si>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</si>
  <si>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</si>
  <si>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</si>
  <si>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</si>
  <si>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</si>
  <si>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</si>
  <si>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</si>
  <si>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</si>
  <si>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</si>
  <si>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</si>
  <si>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</si>
  <si>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</si>
  <si>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</si>
  <si>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</si>
  <si>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</si>
  <si>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</si>
  <si>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</si>
  <si>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</si>
  <si>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</si>
  <si>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</si>
  <si>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</si>
  <si>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</si>
  <si>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</si>
  <si>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</si>
  <si>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</si>
  <si>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</si>
  <si>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</si>
  <si>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</si>
  <si>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</si>
  <si>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</si>
  <si>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</si>
  <si>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</si>
  <si>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</si>
  <si>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</si>
  <si>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</si>
  <si>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</si>
  <si>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</si>
  <si>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</si>
  <si>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</si>
  <si>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</si>
  <si>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</si>
  <si>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</si>
  <si>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</si>
  <si>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</si>
  <si>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</si>
  <si>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</si>
  <si>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</si>
  <si>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</si>
  <si>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</si>
  <si>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</si>
  <si>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</si>
  <si>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</si>
  <si>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</si>
  <si>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</si>
  <si>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</si>
  <si>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</si>
  <si>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</si>
  <si>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</si>
  <si>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</si>
  <si>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</si>
  <si>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</si>
  <si>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</si>
  <si>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</si>
  <si>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</si>
  <si>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</si>
  <si>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</si>
  <si>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</si>
  <si>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</si>
  <si>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</si>
  <si>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</si>
  <si>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</si>
  <si>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</si>
  <si>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</si>
  <si>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</si>
  <si>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</si>
  <si>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</si>
  <si>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</si>
  <si>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</si>
  <si>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</si>
  <si>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</si>
  <si>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</si>
  <si>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</si>
  <si>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</si>
  <si>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</si>
  <si>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</si>
  <si>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</si>
  <si>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</si>
  <si>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</si>
  <si>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</si>
  <si>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</si>
  <si>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</si>
  <si>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</si>
  <si>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</si>
  <si>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</si>
  <si>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</si>
  <si>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</si>
  <si>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</si>
  <si>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</si>
  <si>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</si>
  <si>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</si>
  <si>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</si>
  <si>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</si>
  <si>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</si>
  <si>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</si>
  <si>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</si>
  <si>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</si>
  <si>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</si>
  <si>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</si>
  <si>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</si>
  <si>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</si>
  <si>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</si>
  <si>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</si>
  <si>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</si>
  <si>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</si>
  <si>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</si>
  <si>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</si>
  <si>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</si>
  <si>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</si>
  <si>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</si>
  <si>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</si>
  <si>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</si>
  <si>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</si>
  <si>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</si>
  <si>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</si>
  <si>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</si>
  <si>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</si>
  <si>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</si>
  <si>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</si>
  <si>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</si>
  <si>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</si>
  <si>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</si>
  <si>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</si>
  <si>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</si>
  <si>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</si>
  <si>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</si>
  <si>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</si>
  <si>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</si>
  <si>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</si>
  <si>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</si>
  <si>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</si>
  <si>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</si>
  <si>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</si>
  <si>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</si>
  <si>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</si>
  <si>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</si>
  <si>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</si>
  <si>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</si>
  <si>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</si>
  <si>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</si>
  <si>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</si>
  <si>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</si>
  <si>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</si>
  <si>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</si>
  <si>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</si>
  <si>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</si>
  <si>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</si>
  <si>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</si>
  <si>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</si>
  <si>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</si>
  <si>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</si>
  <si>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</si>
  <si>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</si>
  <si>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</si>
  <si>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</si>
  <si>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</si>
  <si>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</si>
  <si>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</si>
  <si>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</si>
  <si>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</si>
  <si>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</si>
  <si>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</si>
  <si>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</si>
  <si>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</si>
  <si>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</si>
  <si>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</si>
  <si>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</si>
  <si>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</si>
  <si>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</si>
  <si>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</si>
  <si>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</si>
  <si>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</si>
  <si>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</si>
  <si>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</si>
  <si>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</si>
  <si>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</si>
  <si>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</si>
  <si>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</si>
  <si>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</si>
  <si>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</si>
  <si>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</si>
  <si>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</si>
  <si>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</si>
  <si>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</si>
  <si>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</si>
  <si>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</si>
  <si>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</si>
  <si>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</si>
  <si>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</si>
  <si>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</si>
  <si>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</si>
  <si>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</si>
  <si>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</si>
  <si>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</si>
  <si>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</si>
  <si>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</si>
  <si>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</si>
  <si>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</si>
  <si>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</si>
  <si>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</si>
  <si>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</si>
  <si>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</si>
  <si>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</si>
  <si>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</si>
  <si>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</si>
  <si>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</si>
  <si>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</si>
  <si>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</si>
  <si>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</si>
  <si>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</si>
  <si>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</si>
  <si>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</si>
  <si>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</si>
  <si>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</si>
  <si>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</si>
  <si>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</si>
  <si>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</si>
  <si>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</si>
  <si>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</si>
  <si>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</si>
  <si>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</si>
  <si>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</si>
  <si>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</si>
  <si>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</si>
  <si>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</si>
  <si>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</si>
  <si>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</si>
  <si>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</si>
  <si>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</si>
  <si>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</si>
  <si>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</si>
  <si>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</si>
  <si>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</si>
  <si>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</si>
  <si>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</si>
  <si>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</si>
  <si>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</si>
  <si>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</si>
  <si>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</si>
  <si>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</si>
  <si>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</si>
  <si>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</si>
  <si>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</si>
  <si>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</si>
  <si>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</si>
  <si>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</si>
  <si>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</si>
  <si>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</si>
  <si>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</si>
  <si>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</si>
  <si>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</si>
  <si>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</si>
  <si>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</si>
  <si>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</si>
  <si>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</si>
  <si>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</si>
  <si>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</si>
  <si>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</si>
  <si>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</si>
  <si>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</si>
  <si>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</si>
  <si>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</si>
  <si>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</si>
  <si>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</si>
  <si>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</si>
  <si>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</si>
  <si>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</si>
  <si>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</si>
  <si>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</si>
  <si>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</si>
  <si>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</si>
  <si>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</si>
  <si>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</si>
  <si>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</si>
  <si>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</si>
  <si>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</si>
  <si>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</si>
  <si>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</si>
  <si>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</si>
  <si>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</si>
  <si>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</si>
  <si>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</si>
  <si>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</si>
  <si>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</si>
  <si>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</si>
  <si>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</si>
  <si>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</si>
  <si>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</si>
  <si>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</si>
  <si>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</si>
  <si>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</si>
  <si>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</si>
  <si>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</si>
  <si>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</si>
  <si>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</si>
  <si>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</si>
  <si>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</si>
  <si>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</si>
  <si>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</si>
  <si>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</si>
  <si>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</si>
  <si>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</si>
  <si>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</si>
  <si>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</si>
  <si>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</si>
  <si>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</si>
  <si>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</si>
  <si>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</si>
  <si>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</si>
  <si>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</si>
  <si>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</si>
  <si>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</si>
  <si>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</si>
  <si>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</si>
  <si>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</si>
  <si>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</si>
  <si>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</si>
  <si>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</si>
  <si>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</si>
  <si>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</si>
  <si>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</si>
  <si>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</si>
  <si>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</si>
  <si>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</si>
  <si>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</si>
  <si>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</si>
  <si>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</si>
  <si>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</si>
  <si>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</si>
  <si>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</si>
  <si>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</si>
  <si>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</si>
  <si>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</si>
  <si>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</si>
  <si>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</si>
  <si>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</si>
  <si>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</si>
  <si>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</si>
  <si>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</si>
  <si>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</si>
  <si>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</si>
  <si>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</si>
  <si>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</si>
  <si>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</si>
  <si>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</si>
  <si>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</si>
  <si>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</si>
  <si>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</si>
  <si>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</si>
  <si>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</si>
  <si>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</si>
  <si>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</si>
  <si>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</si>
  <si>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</si>
  <si>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</si>
  <si>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</si>
  <si>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</si>
  <si>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</si>
  <si>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</si>
  <si>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</si>
  <si>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</si>
  <si>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</si>
  <si>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</si>
  <si>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</si>
  <si>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</si>
  <si>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</si>
  <si>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</si>
  <si>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</si>
  <si>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</si>
  <si>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</si>
  <si>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</si>
  <si>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</si>
  <si>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</si>
  <si>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</si>
  <si>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</si>
  <si>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</si>
  <si>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</si>
  <si>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</si>
  <si>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</si>
  <si>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</si>
  <si>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</si>
  <si>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</si>
  <si>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</si>
  <si>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</si>
  <si>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</si>
  <si>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</si>
  <si>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</si>
  <si>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</si>
  <si>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</si>
  <si>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</si>
  <si>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</si>
  <si>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</si>
  <si>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</si>
  <si>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</si>
  <si>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</si>
  <si>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</si>
  <si>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</si>
  <si>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</si>
  <si>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</si>
  <si>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</si>
  <si>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</si>
  <si>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</si>
  <si>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</si>
  <si>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</si>
  <si>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</si>
  <si>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</si>
  <si>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</si>
  <si>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</si>
  <si>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</si>
  <si>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</si>
  <si>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</si>
  <si>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</si>
  <si>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</si>
  <si>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</si>
  <si>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</si>
  <si>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</si>
  <si>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</si>
  <si>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</si>
  <si>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</si>
  <si>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</si>
  <si>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</si>
  <si>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</si>
  <si>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</si>
  <si>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</si>
  <si>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</si>
  <si>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</si>
  <si>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</si>
  <si>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</si>
  <si>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</si>
  <si>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</si>
  <si>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</si>
  <si>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</si>
  <si>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</si>
  <si>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</si>
  <si>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</si>
  <si>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</si>
  <si>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</si>
  <si>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</si>
  <si>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</si>
  <si>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</si>
  <si>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</si>
  <si>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</si>
  <si>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</si>
  <si>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</si>
  <si>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</si>
  <si>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</si>
  <si>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</si>
  <si>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</si>
  <si>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</si>
  <si>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</si>
  <si>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</si>
  <si>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</si>
  <si>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</si>
  <si>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</si>
  <si>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</si>
  <si>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</si>
  <si>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</si>
  <si>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</si>
  <si>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</si>
  <si>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</si>
  <si>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</si>
  <si>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</si>
  <si>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</si>
  <si>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</si>
  <si>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</si>
  <si>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</si>
  <si>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</si>
  <si>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</si>
  <si>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</si>
  <si>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</si>
  <si>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</si>
  <si>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</si>
  <si>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</si>
  <si>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</si>
  <si>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</si>
  <si>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</si>
  <si>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</si>
  <si>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</si>
  <si>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</si>
  <si>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</si>
  <si>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</si>
  <si>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</si>
  <si>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</si>
  <si>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</si>
  <si>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</si>
  <si>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</si>
  <si>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</si>
  <si>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</si>
  <si>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</si>
  <si>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</si>
  <si>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</si>
  <si>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</si>
  <si>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</si>
  <si>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</si>
  <si>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</si>
  <si>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</si>
  <si>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</si>
  <si>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</si>
  <si>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</si>
  <si>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</si>
  <si>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</si>
  <si>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</si>
  <si>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</si>
  <si>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</si>
  <si>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</si>
  <si>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</si>
  <si>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</si>
  <si>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</si>
  <si>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</si>
  <si>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</si>
  <si>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</si>
  <si>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</si>
  <si>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</si>
  <si>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</si>
  <si>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</si>
  <si>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</si>
  <si>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</si>
  <si>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</si>
  <si>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</si>
  <si>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</si>
  <si>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</si>
  <si>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</si>
  <si>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</si>
  <si>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</si>
  <si>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</si>
  <si>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</si>
  <si>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</si>
  <si>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</si>
  <si>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</si>
  <si>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</si>
  <si>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</si>
  <si>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</si>
  <si>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</si>
  <si>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</si>
  <si>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</si>
  <si>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</si>
  <si>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</si>
  <si>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</si>
  <si>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</si>
  <si>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</si>
  <si>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</si>
  <si>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</si>
  <si>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</si>
  <si>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</si>
  <si>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</si>
  <si>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</si>
  <si>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</si>
  <si>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</si>
  <si>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</si>
  <si>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</si>
  <si>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</si>
  <si>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</si>
  <si>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</si>
  <si>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</si>
  <si>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</si>
  <si>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</si>
  <si>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</si>
  <si>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</si>
  <si>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</si>
  <si>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</si>
  <si>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</si>
  <si>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</si>
  <si>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</si>
  <si>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</si>
  <si>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</si>
  <si>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</si>
  <si>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</si>
  <si>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</si>
  <si>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</si>
  <si>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</si>
  <si>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</si>
  <si>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</si>
  <si>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</si>
  <si>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</si>
  <si>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</si>
  <si>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</si>
  <si>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</si>
  <si>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</si>
  <si>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</si>
  <si>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</si>
  <si>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</si>
  <si>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</si>
  <si>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</si>
  <si>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</si>
  <si>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</si>
  <si>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</si>
  <si>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</si>
  <si>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</si>
  <si>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</si>
  <si>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</si>
  <si>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</si>
  <si>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</si>
  <si>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</si>
  <si>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</si>
  <si>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</si>
  <si>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</si>
  <si>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</si>
  <si>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</si>
  <si>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</si>
  <si>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</si>
  <si>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</si>
  <si>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</si>
  <si>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</si>
  <si>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</si>
  <si>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</si>
  <si>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</si>
  <si>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</si>
  <si>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</si>
  <si>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</si>
  <si>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</si>
  <si>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</si>
  <si>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</si>
  <si>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</si>
  <si>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</si>
  <si>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</si>
  <si>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</si>
  <si>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</si>
  <si>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</si>
  <si>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</si>
  <si>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</si>
  <si>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</si>
  <si>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</si>
  <si>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</si>
  <si>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</si>
  <si>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</si>
  <si>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</si>
  <si>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</si>
  <si>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</si>
  <si>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</si>
  <si>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</si>
  <si>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</si>
  <si>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</si>
  <si>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</si>
  <si>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</si>
  <si>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</si>
  <si>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</si>
  <si>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</si>
  <si>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</si>
  <si>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</si>
  <si>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</si>
  <si>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</si>
  <si>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</si>
  <si>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</si>
  <si>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</si>
  <si>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</si>
  <si>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</si>
  <si>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</si>
  <si>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</si>
  <si>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</si>
  <si>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</si>
  <si>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</si>
  <si>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</si>
  <si>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</si>
  <si>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</si>
  <si>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</si>
  <si>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</si>
  <si>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</si>
  <si>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</si>
  <si>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</si>
  <si>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</si>
  <si>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</si>
  <si>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</si>
  <si>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</si>
  <si>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</si>
  <si>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</si>
  <si>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</si>
  <si>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</si>
  <si>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</si>
  <si>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</si>
  <si>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</si>
  <si>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</si>
  <si>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</si>
  <si>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</si>
  <si>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</si>
  <si>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</si>
  <si>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</si>
  <si>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</si>
  <si>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</si>
  <si>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</si>
  <si>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</si>
  <si>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</si>
  <si>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</si>
  <si>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</si>
  <si>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</si>
  <si>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</si>
  <si>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</si>
  <si>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</si>
  <si>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</si>
  <si>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</si>
  <si>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</si>
  <si>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</si>
  <si>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</si>
  <si>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</si>
  <si>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</si>
  <si>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</si>
  <si>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</si>
  <si>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</si>
  <si>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</si>
  <si>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</si>
  <si>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</si>
  <si>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</si>
  <si>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</si>
  <si>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</si>
  <si>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</si>
  <si>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</si>
  <si>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</si>
  <si>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</si>
  <si>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</si>
  <si>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</si>
  <si>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</si>
  <si>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</si>
  <si>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</si>
  <si>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</si>
  <si>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</si>
  <si>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</si>
  <si>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</si>
  <si>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</si>
  <si>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</si>
  <si>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</si>
  <si>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</si>
  <si>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</si>
  <si>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</si>
  <si>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</si>
  <si>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</si>
  <si>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</si>
  <si>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</si>
  <si>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</si>
  <si>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</si>
  <si>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</si>
  <si>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</si>
  <si>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</si>
  <si>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</si>
  <si>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</si>
  <si>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</si>
  <si>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</si>
  <si>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</si>
  <si>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</si>
  <si>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</si>
  <si>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</si>
  <si>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</si>
  <si>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</si>
  <si>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</si>
  <si>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</si>
  <si>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</si>
  <si>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</si>
  <si>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</si>
  <si>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</si>
  <si>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</si>
  <si>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</si>
  <si>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</si>
  <si>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</si>
  <si>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</si>
  <si>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</si>
  <si>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</si>
  <si>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</si>
  <si>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</si>
  <si>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</si>
  <si>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</si>
  <si>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</si>
  <si>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</si>
  <si>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</si>
  <si>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</si>
  <si>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</si>
  <si>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</si>
  <si>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</si>
  <si>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</si>
  <si>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</si>
  <si>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</si>
  <si>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</si>
  <si>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</si>
  <si>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</si>
  <si>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</si>
  <si>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</si>
  <si>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</si>
  <si>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</si>
  <si>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</si>
  <si>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</si>
  <si>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</si>
  <si>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</si>
  <si>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</si>
  <si>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</si>
  <si>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</si>
  <si>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</si>
  <si>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</si>
  <si>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</si>
  <si>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</si>
  <si>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</si>
  <si>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</si>
  <si>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</si>
  <si>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</si>
  <si>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</si>
  <si>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</si>
  <si>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</si>
  <si>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</si>
  <si>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</si>
  <si>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</si>
  <si>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</si>
  <si>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</si>
  <si>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</si>
  <si>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</si>
  <si>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</si>
  <si>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</si>
  <si>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</si>
  <si>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</si>
  <si>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</si>
  <si>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</si>
  <si>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</si>
  <si>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</si>
  <si>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</si>
  <si>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</si>
  <si>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</si>
  <si>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</si>
  <si>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</si>
  <si>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</si>
  <si>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</si>
  <si>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</si>
  <si>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</si>
  <si>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</si>
  <si>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</si>
  <si>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</si>
  <si>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</si>
  <si>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</si>
  <si>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</si>
  <si>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</si>
  <si>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</si>
  <si>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</si>
  <si>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</si>
  <si>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</si>
  <si>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</si>
  <si>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</si>
  <si>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</si>
  <si>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</si>
  <si>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</si>
  <si>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</si>
  <si>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</si>
  <si>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</si>
  <si>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</si>
  <si>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</si>
  <si>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</si>
  <si>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</si>
  <si>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</si>
  <si>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</si>
  <si>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</si>
  <si>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</si>
  <si>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</si>
  <si>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</si>
  <si>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</si>
  <si>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</si>
  <si>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</si>
  <si>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</si>
  <si>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</si>
  <si>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</si>
  <si>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</si>
  <si>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</si>
  <si>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</si>
  <si>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</si>
  <si>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</si>
  <si>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</si>
  <si>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</si>
  <si>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</si>
  <si>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</si>
  <si>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</si>
  <si>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</si>
  <si>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</si>
  <si>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</si>
  <si>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</si>
  <si>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</si>
  <si>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</si>
  <si>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</si>
  <si>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</si>
  <si>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</si>
  <si>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</si>
  <si>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</si>
  <si>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</si>
  <si>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</si>
  <si>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</si>
  <si>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</si>
  <si>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</si>
  <si>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</si>
  <si>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</si>
  <si>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</si>
  <si>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</si>
  <si>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</si>
  <si>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</si>
  <si>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</si>
  <si>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</si>
  <si>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</si>
  <si>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</si>
  <si>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</si>
  <si>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</si>
  <si>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</si>
  <si>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</si>
  <si>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</si>
  <si>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</si>
  <si>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</si>
  <si>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</si>
  <si>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</si>
  <si>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</si>
  <si>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</si>
  <si>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</si>
  <si>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</si>
  <si>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</si>
  <si>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</si>
  <si>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</si>
  <si>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</si>
  <si>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</si>
  <si>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</si>
  <si>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</si>
  <si>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</si>
  <si>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</si>
  <si>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</si>
  <si>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</si>
  <si>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</si>
  <si>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</si>
  <si>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</si>
  <si>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</si>
  <si>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</si>
  <si>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</si>
  <si>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</si>
  <si>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</si>
  <si>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</si>
  <si>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</si>
  <si>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</si>
  <si>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</si>
  <si>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</si>
  <si>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</si>
  <si>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</si>
  <si>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</si>
  <si>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</si>
  <si>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</si>
  <si>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</si>
  <si>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</si>
  <si>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</si>
  <si>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</si>
  <si>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</si>
  <si>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</si>
  <si>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</si>
  <si>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</si>
  <si>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</si>
  <si>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</si>
  <si>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</si>
  <si>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</si>
  <si>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</si>
  <si>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</si>
  <si>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</si>
  <si>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</si>
  <si>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</si>
  <si>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</si>
  <si>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</si>
  <si>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</si>
  <si>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</si>
  <si>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</si>
  <si>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</si>
  <si>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</si>
  <si>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</si>
  <si>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</si>
  <si>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</si>
  <si>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</si>
  <si>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</si>
  <si>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</si>
  <si>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</si>
  <si>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</si>
  <si>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</si>
  <si>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</si>
  <si>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</si>
  <si>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</si>
  <si>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</si>
  <si>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</si>
  <si>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</si>
  <si>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</si>
  <si>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</si>
  <si>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</si>
  <si>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</si>
  <si>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</si>
  <si>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</si>
  <si>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</si>
  <si>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</si>
  <si>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</si>
  <si>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</si>
  <si>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</si>
  <si>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</si>
  <si>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</si>
  <si>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</si>
  <si>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</si>
  <si>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</si>
  <si>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</si>
  <si>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</si>
  <si>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</si>
  <si>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</si>
  <si>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</si>
  <si>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</si>
  <si>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</si>
  <si>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</si>
  <si>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</si>
  <si>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</si>
  <si>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</si>
  <si>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</si>
  <si>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</si>
  <si>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</si>
  <si>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</si>
  <si>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</si>
  <si>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</si>
  <si>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</si>
  <si>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</si>
  <si>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</si>
  <si>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</si>
  <si>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</si>
  <si>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</si>
  <si>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</si>
  <si>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</si>
  <si>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</si>
  <si>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</si>
  <si>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</si>
  <si>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</si>
  <si>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</si>
  <si>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</si>
  <si>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</si>
  <si>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</si>
  <si>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</si>
  <si>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</si>
  <si>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</si>
  <si>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</si>
  <si>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</si>
  <si>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</si>
  <si>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</si>
  <si>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</si>
  <si>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</si>
  <si>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</si>
  <si>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</si>
  <si>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</si>
  <si>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</si>
  <si>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</si>
  <si>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</si>
  <si>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</si>
  <si>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</si>
  <si>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</si>
  <si>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</si>
  <si>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</si>
  <si>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</si>
  <si>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</si>
  <si>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</si>
  <si>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</si>
  <si>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</si>
  <si>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</si>
  <si>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</si>
  <si>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</si>
  <si>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</si>
  <si>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</si>
  <si>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</si>
  <si>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</si>
  <si>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</si>
  <si>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</si>
  <si>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</si>
  <si>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</si>
  <si>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</si>
  <si>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</si>
  <si>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</si>
  <si>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</si>
  <si>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</si>
  <si>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</si>
  <si>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</si>
  <si>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</si>
  <si>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</si>
  <si>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</si>
  <si>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</si>
  <si>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</si>
  <si>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</si>
  <si>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</si>
  <si>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</si>
  <si>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</si>
  <si>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</si>
  <si>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</si>
  <si>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</si>
  <si>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</si>
  <si>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</si>
  <si>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</si>
  <si>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</si>
  <si>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</si>
  <si>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</si>
  <si>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</si>
  <si>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</si>
  <si>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</si>
  <si>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</si>
  <si>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</si>
  <si>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</si>
  <si>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</si>
  <si>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</si>
  <si>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</si>
  <si>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</si>
  <si>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</si>
  <si>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</si>
  <si>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</si>
  <si>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</si>
  <si>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</si>
  <si>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</si>
  <si>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</si>
  <si>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</si>
  <si>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</si>
  <si>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</si>
  <si>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</si>
  <si>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</si>
  <si>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</si>
  <si>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</si>
  <si>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</si>
  <si>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</si>
  <si>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</si>
  <si>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</si>
  <si>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</si>
  <si>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</si>
  <si>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</si>
  <si>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</si>
  <si>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</si>
  <si>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</si>
  <si>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</si>
  <si>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</si>
  <si>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</si>
  <si>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</si>
  <si>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</si>
  <si>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</si>
  <si>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</si>
  <si>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</si>
  <si>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</si>
  <si>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</si>
  <si>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</si>
  <si>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</si>
  <si>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</si>
  <si>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</si>
  <si>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</si>
  <si>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</si>
  <si>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</si>
  <si>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</si>
  <si>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</si>
  <si>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</si>
  <si>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</si>
  <si>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</si>
  <si>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</si>
  <si>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</si>
  <si>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</si>
  <si>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</si>
  <si>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</si>
  <si>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</si>
  <si>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</si>
  <si>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</si>
  <si>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</si>
  <si>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</si>
  <si>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</si>
  <si>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</si>
  <si>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</si>
  <si>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</si>
  <si>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</si>
  <si>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</si>
  <si>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</si>
  <si>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</si>
  <si>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</si>
  <si>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</si>
  <si>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</si>
  <si>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</si>
  <si>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</si>
  <si>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</si>
  <si>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</si>
  <si>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</si>
  <si>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</si>
  <si>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</si>
  <si>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</si>
  <si>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</si>
  <si>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</si>
  <si>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</si>
  <si>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</si>
  <si>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</si>
  <si>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</si>
  <si>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</si>
  <si>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</si>
  <si>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</si>
  <si>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</si>
  <si>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</si>
  <si>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</si>
  <si>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</si>
  <si>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</si>
  <si>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</si>
  <si>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</si>
  <si>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</si>
  <si>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</si>
  <si>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</si>
  <si>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</si>
  <si>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</si>
  <si>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</si>
  <si>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</si>
  <si>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</si>
  <si>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</si>
  <si>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</si>
  <si>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</si>
  <si>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</si>
  <si>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</si>
  <si>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</si>
  <si>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</si>
  <si>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</si>
  <si>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</si>
  <si>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</si>
  <si>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</si>
  <si>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</si>
  <si>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</si>
  <si>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</si>
  <si>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</si>
  <si>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</si>
  <si>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</si>
  <si>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</si>
  <si>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</si>
  <si>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</si>
  <si>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</si>
  <si>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</si>
  <si>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</si>
  <si>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</si>
  <si>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</si>
  <si>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</si>
  <si>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</si>
  <si>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</si>
  <si>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</si>
  <si>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</si>
  <si>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</si>
  <si>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</si>
  <si>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</si>
  <si>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</si>
  <si>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</si>
  <si>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</si>
  <si>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</si>
  <si>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</si>
  <si>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</si>
  <si>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</si>
  <si>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</si>
  <si>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</si>
  <si>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</si>
  <si>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</si>
  <si>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</si>
  <si>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</si>
  <si>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</si>
  <si>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</si>
  <si>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</si>
  <si>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</si>
  <si>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</si>
  <si>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</si>
  <si>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</si>
  <si>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</si>
  <si>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</si>
  <si>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</si>
  <si>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</si>
  <si>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</si>
  <si>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</si>
  <si>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</si>
  <si>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</si>
  <si>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</si>
  <si>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</si>
  <si>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</si>
  <si>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</si>
  <si>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</si>
  <si>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</si>
  <si>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</si>
  <si>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</si>
  <si>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</si>
  <si>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</si>
  <si>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</si>
  <si>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</si>
  <si>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</si>
  <si>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</si>
  <si>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</si>
  <si>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</si>
  <si>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</si>
  <si>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</si>
  <si>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</si>
  <si>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</si>
  <si>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</si>
  <si>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</si>
  <si>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</si>
  <si>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</si>
  <si>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</si>
  <si>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</si>
  <si>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</si>
  <si>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</si>
  <si>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</si>
  <si>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</si>
  <si>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</si>
  <si>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</si>
  <si>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</si>
  <si>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</si>
  <si>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</si>
  <si>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</si>
  <si>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</si>
  <si>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</si>
  <si>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</si>
  <si>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</si>
  <si>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</si>
  <si>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</si>
  <si>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</si>
  <si>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</si>
  <si>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</si>
  <si>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</si>
  <si>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</si>
  <si>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</si>
  <si>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</si>
  <si>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</si>
  <si>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</si>
  <si>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</si>
  <si>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</si>
  <si>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</si>
  <si>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</si>
  <si>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</si>
  <si>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</si>
  <si>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</si>
  <si>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</si>
  <si>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</si>
  <si>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</si>
  <si>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</si>
  <si>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</si>
  <si>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</si>
  <si>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</si>
  <si>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</si>
  <si>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</si>
  <si>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</si>
  <si>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</si>
  <si>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</si>
  <si>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</si>
  <si>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</si>
  <si>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</si>
  <si>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</si>
  <si>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</si>
  <si>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</si>
  <si>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</si>
  <si>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</si>
  <si>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</si>
  <si>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</si>
  <si>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</si>
  <si>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</si>
  <si>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</si>
  <si>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</si>
  <si>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</si>
  <si>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</si>
  <si>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</si>
  <si>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</si>
  <si>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</si>
  <si>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</si>
  <si>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</si>
  <si>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</si>
  <si>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</si>
  <si>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</si>
  <si>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</si>
  <si>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</si>
  <si>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</si>
  <si>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</si>
  <si>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</si>
  <si>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</si>
  <si>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</si>
  <si>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</si>
  <si>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</si>
  <si>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</si>
  <si>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</si>
  <si>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</si>
  <si>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</si>
  <si>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</si>
  <si>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</si>
  <si>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</si>
  <si>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</si>
  <si>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</si>
  <si>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</si>
  <si>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</si>
  <si>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</si>
  <si>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</si>
  <si>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</si>
  <si>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</si>
  <si>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</si>
  <si>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</si>
  <si>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</si>
  <si>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</si>
  <si>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</si>
  <si>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</si>
  <si>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</si>
  <si>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</si>
  <si>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</si>
  <si>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</si>
  <si>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</si>
  <si>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</si>
  <si>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</si>
  <si>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</si>
  <si>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</si>
  <si>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</si>
  <si>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</si>
  <si>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</si>
  <si>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</si>
  <si>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</si>
  <si>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</si>
  <si>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</si>
  <si>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</si>
  <si>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</si>
  <si>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</si>
  <si>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</si>
  <si>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</si>
  <si>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</si>
  <si>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</si>
  <si>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</si>
  <si>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</si>
  <si>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</si>
  <si>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</si>
  <si>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</si>
  <si>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</si>
  <si>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</si>
  <si>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</si>
  <si>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</si>
  <si>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</si>
  <si>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</si>
  <si>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</si>
  <si>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</si>
  <si>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</si>
  <si>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</si>
  <si>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</si>
  <si>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</si>
  <si>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</si>
  <si>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</si>
  <si>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</si>
  <si>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</si>
  <si>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</si>
  <si>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</si>
  <si>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</si>
  <si>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</si>
  <si>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</si>
  <si>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</si>
  <si>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</si>
  <si>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</si>
  <si>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</si>
  <si>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</si>
  <si>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</si>
  <si>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</si>
  <si>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</si>
  <si>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</si>
  <si>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</si>
  <si>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</si>
  <si>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</si>
  <si>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</si>
  <si>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</si>
  <si>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</si>
  <si>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</si>
  <si>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</si>
  <si>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</si>
  <si>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</si>
  <si>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</si>
  <si>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</si>
  <si>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</si>
  <si>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</si>
  <si>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</si>
  <si>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</si>
  <si>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</si>
  <si>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</si>
  <si>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</si>
  <si>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</si>
  <si>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</si>
  <si>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</si>
  <si>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</si>
  <si>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</si>
  <si>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</si>
  <si>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</si>
  <si>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</si>
  <si>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</si>
  <si>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</si>
  <si>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</si>
  <si>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</si>
  <si>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</si>
  <si>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</si>
  <si>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</si>
  <si>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</si>
  <si>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</si>
  <si>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</si>
  <si>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</si>
  <si>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</si>
  <si>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</si>
  <si>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</si>
  <si>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</si>
  <si>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</si>
  <si>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</si>
  <si>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</si>
  <si>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</si>
  <si>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</si>
  <si>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</si>
  <si>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</si>
  <si>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</si>
  <si>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</si>
  <si>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</si>
  <si>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</si>
  <si>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</si>
  <si>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</si>
  <si>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</si>
  <si>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</si>
  <si>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</si>
  <si>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</si>
  <si>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</si>
  <si>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</si>
  <si>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</si>
  <si>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</si>
  <si>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</si>
  <si>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</si>
  <si>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</si>
  <si>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</si>
  <si>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</si>
  <si>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</si>
  <si>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</si>
  <si>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</si>
  <si>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</si>
  <si>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</si>
  <si>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</si>
  <si>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</si>
  <si>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</si>
  <si>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</si>
  <si>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</si>
  <si>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</si>
  <si>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</si>
  <si>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</si>
  <si>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</si>
  <si>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</si>
  <si>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</si>
  <si>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</si>
  <si>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</si>
  <si>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</si>
  <si>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</si>
  <si>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</si>
  <si>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</si>
  <si>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</si>
  <si>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</si>
  <si>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</si>
  <si>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</si>
  <si>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</si>
  <si>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</si>
  <si>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</si>
  <si>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</si>
  <si>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</si>
  <si>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</si>
  <si>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</si>
  <si>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</si>
  <si>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</si>
  <si>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</si>
  <si>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</si>
  <si>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</si>
  <si>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</si>
  <si>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</si>
  <si>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</si>
  <si>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</si>
  <si>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</si>
  <si>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</si>
  <si>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</si>
  <si>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</si>
  <si>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</si>
  <si>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</si>
  <si>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</si>
  <si>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</si>
  <si>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</si>
  <si>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</si>
  <si>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</si>
  <si>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</si>
  <si>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</si>
  <si>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</si>
  <si>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</si>
  <si>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</si>
  <si>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</si>
  <si>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</si>
  <si>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</si>
  <si>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</si>
  <si>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</si>
  <si>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</si>
  <si>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</si>
  <si>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</si>
  <si>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</si>
  <si>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</si>
  <si>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</si>
  <si>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</si>
  <si>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</si>
  <si>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</si>
  <si>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</si>
  <si>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</si>
  <si>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</si>
  <si>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</si>
  <si>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</si>
  <si>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</si>
  <si>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</si>
  <si>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</si>
  <si>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</si>
  <si>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</si>
  <si>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</si>
  <si>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</si>
  <si>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</si>
  <si>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</si>
  <si>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</si>
  <si>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</si>
  <si>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</si>
  <si>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</si>
  <si>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</si>
  <si>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</si>
  <si>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</si>
  <si>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</si>
  <si>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</si>
  <si>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</si>
  <si>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</si>
  <si>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</si>
  <si>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</si>
  <si>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</si>
  <si>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</si>
  <si>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</si>
  <si>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</si>
  <si>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</si>
  <si>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</si>
  <si>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</si>
  <si>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</si>
  <si>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</si>
  <si>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</si>
  <si>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</si>
  <si>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</si>
  <si>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</si>
  <si>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</si>
  <si>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</si>
  <si>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</si>
  <si>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</si>
  <si>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</si>
  <si>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</si>
  <si>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</si>
  <si>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</si>
  <si>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</si>
  <si>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</si>
  <si>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</si>
  <si>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</si>
  <si>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</si>
  <si>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</si>
  <si>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</si>
  <si>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</si>
  <si>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</si>
  <si>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</si>
  <si>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</si>
  <si>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</si>
  <si>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</si>
  <si>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</si>
  <si>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</si>
  <si>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</si>
  <si>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</si>
  <si>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</si>
  <si>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</si>
  <si>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</si>
  <si>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</si>
  <si>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</si>
  <si>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</si>
  <si>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</si>
  <si>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</si>
  <si>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</si>
  <si>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</si>
  <si>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</si>
  <si>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</si>
  <si>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</si>
  <si>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</si>
  <si>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</si>
  <si>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</si>
  <si>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</si>
  <si>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</si>
  <si>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</si>
  <si>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</si>
  <si>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</si>
  <si>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</si>
  <si>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</si>
  <si>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</si>
  <si>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</si>
  <si>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</si>
  <si>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</si>
  <si>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</si>
  <si>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</si>
  <si>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</si>
  <si>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</si>
  <si>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</si>
  <si>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</si>
  <si>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</si>
  <si>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</si>
  <si>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</si>
  <si>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</si>
  <si>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</si>
  <si>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</si>
  <si>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</si>
  <si>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</si>
  <si>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</si>
  <si>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</si>
  <si>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</si>
  <si>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</si>
  <si>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</si>
  <si>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</si>
  <si>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</si>
  <si>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</si>
  <si>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</si>
  <si>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</si>
  <si>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</si>
  <si>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</si>
  <si>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</si>
  <si>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</si>
  <si>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</si>
  <si>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</si>
  <si>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</si>
  <si>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</si>
  <si>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</si>
  <si>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</si>
  <si>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</si>
  <si>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</si>
  <si>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</si>
  <si>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</si>
  <si>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</si>
  <si>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</si>
  <si>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</si>
  <si>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</si>
  <si>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</si>
  <si>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</si>
  <si>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</si>
  <si>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</si>
  <si>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</si>
  <si>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</si>
  <si>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</si>
  <si>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</si>
  <si>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</si>
  <si>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</si>
  <si>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</si>
  <si>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</si>
  <si>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</si>
  <si>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</si>
  <si>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</si>
  <si>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</si>
  <si>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</si>
  <si>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</si>
  <si>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</si>
  <si>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</si>
  <si>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</si>
  <si>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</si>
  <si>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</si>
  <si>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</si>
  <si>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</si>
  <si>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</si>
  <si>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</si>
  <si>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</si>
  <si>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</si>
  <si>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</si>
  <si>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</si>
  <si>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</si>
  <si>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</si>
  <si>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</si>
  <si>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</si>
  <si>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</si>
  <si>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</si>
  <si>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</si>
  <si>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</si>
  <si>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</si>
  <si>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</si>
  <si>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</si>
  <si>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</si>
  <si>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</si>
  <si>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</si>
  <si>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</si>
  <si>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</si>
  <si>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</si>
  <si>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</si>
  <si>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</si>
  <si>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</si>
  <si>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</si>
  <si>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</si>
  <si>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</si>
  <si>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</si>
  <si>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</si>
  <si>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</si>
  <si>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</si>
  <si>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</si>
  <si>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</si>
  <si>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</si>
  <si>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</si>
  <si>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</si>
  <si>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</si>
  <si>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</si>
  <si>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</si>
  <si>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</si>
  <si>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</si>
  <si>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</si>
  <si>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</si>
  <si>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</si>
  <si>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</si>
  <si>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</si>
  <si>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</si>
  <si>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</si>
  <si>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</si>
  <si>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</si>
  <si>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</si>
  <si>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</si>
  <si>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</si>
  <si>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</si>
  <si>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</si>
  <si>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</si>
  <si>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</si>
  <si>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</si>
  <si>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</si>
  <si>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</si>
  <si>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</si>
  <si>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</si>
  <si>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</si>
  <si>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</si>
  <si>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</si>
  <si>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</si>
  <si>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</si>
  <si>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</si>
  <si>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</si>
  <si>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</si>
  <si>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</si>
  <si>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</si>
  <si>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</si>
  <si>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</si>
  <si>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</si>
  <si>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</si>
  <si>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</si>
  <si>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</si>
  <si>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</si>
  <si>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</si>
  <si>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</si>
  <si>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</si>
  <si>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</si>
  <si>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</si>
  <si>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</si>
  <si>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</si>
  <si>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</si>
  <si>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</si>
  <si>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</si>
  <si>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</si>
  <si>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</si>
  <si>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</si>
  <si>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</si>
  <si>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</si>
  <si>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</si>
  <si>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</si>
  <si>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</si>
  <si>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</si>
  <si>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</si>
  <si>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</si>
  <si>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</si>
  <si>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</si>
  <si>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</si>
  <si>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</si>
  <si>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</si>
  <si>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</si>
  <si>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</si>
  <si>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</si>
  <si>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</si>
  <si>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</si>
  <si>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</si>
  <si>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</si>
  <si>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</si>
  <si>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</si>
  <si>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</si>
  <si>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</si>
  <si>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</si>
  <si>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</si>
  <si>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</si>
  <si>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</si>
  <si>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</si>
  <si>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</si>
  <si>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</si>
  <si>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</si>
  <si>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</si>
  <si>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</si>
  <si>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</si>
  <si>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</si>
  <si>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</si>
  <si>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</si>
  <si>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</si>
  <si>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</si>
  <si>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</si>
  <si>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</si>
  <si>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</si>
  <si>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</si>
  <si>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</si>
  <si>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</si>
  <si>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</si>
  <si>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</si>
  <si>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</si>
  <si>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</si>
  <si>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</si>
  <si>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</si>
  <si>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</si>
  <si>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</si>
  <si>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</si>
  <si>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</si>
  <si>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</si>
  <si>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</si>
  <si>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</si>
  <si>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</si>
  <si>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</si>
  <si>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</si>
  <si>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</si>
  <si>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</si>
  <si>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</si>
  <si>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</si>
  <si>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</si>
  <si>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</si>
  <si>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</si>
  <si>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</si>
  <si>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</si>
  <si>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</si>
  <si>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</si>
  <si>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</si>
  <si>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</si>
  <si>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</si>
  <si>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</si>
  <si>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</si>
  <si>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</si>
  <si>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</si>
  <si>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</si>
  <si>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</si>
  <si>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</si>
  <si>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</si>
  <si>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</si>
  <si>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</si>
  <si>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</si>
  <si>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</si>
  <si>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</si>
  <si>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</si>
  <si>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</si>
  <si>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</si>
  <si>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</si>
  <si>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</si>
  <si>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</si>
  <si>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</si>
  <si>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</si>
  <si>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</si>
  <si>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</si>
  <si>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</si>
  <si>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</si>
  <si>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</si>
  <si>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</si>
  <si>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</si>
  <si>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</si>
  <si>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</si>
  <si>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</si>
  <si>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</si>
  <si>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</si>
  <si>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</si>
  <si>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</si>
  <si>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</si>
  <si>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</si>
  <si>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</si>
  <si>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</si>
  <si>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</si>
  <si>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</si>
  <si>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</si>
  <si>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</si>
  <si>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</si>
  <si>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</si>
  <si>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</si>
  <si>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</si>
  <si>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</si>
  <si>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</si>
  <si>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</si>
  <si>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</si>
  <si>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</si>
  <si>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</si>
  <si>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</si>
  <si>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</si>
  <si>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</si>
  <si>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</si>
  <si>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</si>
  <si>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</si>
  <si>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</si>
  <si>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</si>
  <si>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</si>
  <si>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</si>
  <si>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</si>
  <si>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</si>
  <si>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</si>
  <si>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</si>
  <si>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</si>
  <si>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</si>
  <si>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</si>
  <si>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</si>
  <si>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</si>
  <si>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</si>
  <si>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</si>
  <si>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</si>
  <si>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</si>
  <si>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</si>
  <si>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</si>
  <si>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</si>
  <si>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</si>
  <si>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</si>
  <si>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</si>
  <si>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</si>
  <si>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</si>
  <si>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</si>
  <si>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</si>
  <si>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</si>
  <si>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</si>
  <si>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</si>
  <si>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</si>
  <si>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</si>
  <si>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</si>
  <si>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</si>
  <si>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</si>
  <si>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</si>
  <si>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</si>
  <si>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</si>
  <si>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</si>
  <si>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</si>
  <si>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</si>
  <si>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</si>
  <si>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</si>
  <si>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</si>
  <si>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</si>
  <si>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</si>
  <si>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</si>
  <si>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</si>
  <si>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</si>
  <si>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</si>
  <si>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</si>
  <si>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</si>
  <si>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</si>
  <si>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</si>
  <si>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</si>
  <si>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</si>
  <si>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</si>
  <si>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</si>
  <si>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</si>
  <si>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</si>
  <si>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</si>
  <si>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</si>
  <si>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</si>
  <si>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</si>
  <si>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</si>
  <si>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</si>
  <si>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</si>
  <si>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</si>
  <si>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</si>
  <si>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</si>
  <si>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</si>
  <si>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</si>
  <si>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</si>
  <si>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</si>
  <si>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</si>
  <si>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</si>
  <si>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</si>
  <si>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</si>
  <si>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</si>
  <si>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</si>
  <si>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</si>
  <si>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</si>
  <si>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</si>
  <si>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</si>
  <si>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</si>
  <si>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</si>
  <si>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</si>
  <si>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</si>
  <si>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</si>
  <si>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</si>
  <si>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</si>
  <si>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</si>
  <si>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</si>
  <si>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</si>
  <si>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</si>
  <si>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</si>
  <si>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</si>
  <si>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</si>
  <si>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</si>
  <si>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</si>
  <si>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</si>
  <si>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</si>
  <si>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</si>
  <si>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</si>
  <si>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</si>
  <si>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</si>
  <si>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</si>
  <si>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</si>
  <si>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</si>
  <si>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</si>
  <si>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</si>
  <si>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</si>
  <si>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</si>
  <si>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</si>
  <si>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</si>
  <si>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</si>
  <si>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</si>
  <si>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</si>
  <si>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</si>
  <si>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</si>
  <si>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</si>
  <si>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</si>
  <si>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</si>
  <si>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</si>
  <si>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</si>
  <si>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</si>
  <si>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</si>
  <si>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</si>
  <si>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</si>
  <si>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</si>
  <si>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</si>
  <si>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</si>
  <si>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</si>
  <si>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</si>
  <si>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</si>
  <si>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</si>
  <si>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</si>
  <si>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</si>
  <si>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</si>
  <si>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</si>
  <si>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</si>
  <si>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</si>
  <si>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</si>
  <si>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</si>
  <si>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</si>
  <si>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</si>
  <si>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</si>
  <si>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</si>
  <si>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</si>
  <si>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</si>
  <si>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</si>
  <si>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</si>
  <si>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</si>
  <si>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</si>
  <si>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</si>
  <si>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</si>
  <si>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</si>
  <si>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</si>
  <si>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</si>
  <si>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</si>
  <si>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</si>
  <si>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</si>
  <si>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</si>
  <si>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</si>
  <si>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</si>
  <si>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</si>
  <si>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</si>
  <si>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</si>
  <si>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</si>
  <si>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</si>
  <si>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</si>
  <si>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</si>
  <si>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</si>
  <si>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</si>
  <si>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</si>
  <si>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</si>
  <si>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</si>
  <si>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</si>
  <si>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</si>
  <si>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</si>
  <si>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</si>
  <si>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</si>
  <si>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</si>
  <si>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</si>
  <si>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</si>
  <si>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</si>
  <si>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</si>
  <si>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</si>
  <si>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</si>
  <si>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</si>
  <si>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</si>
  <si>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</si>
  <si>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</si>
  <si>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</si>
  <si>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</si>
  <si>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</si>
  <si>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</si>
  <si>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</si>
  <si>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</si>
  <si>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</si>
  <si>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</si>
  <si>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</si>
  <si>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</si>
  <si>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</si>
  <si>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</si>
  <si>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</si>
  <si>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</si>
  <si>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</si>
  <si>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</si>
  <si>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</si>
  <si>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</si>
  <si>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</si>
  <si>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</si>
  <si>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</si>
  <si>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</si>
  <si>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</si>
  <si>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</si>
  <si>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</si>
  <si>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</si>
  <si>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</si>
  <si>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</si>
  <si>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</si>
  <si>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</si>
  <si>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</si>
  <si>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</si>
  <si>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</si>
  <si>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</si>
  <si>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</si>
  <si>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</si>
  <si>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</si>
  <si>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</si>
  <si>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</si>
  <si>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</si>
  <si>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</si>
  <si>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</si>
  <si>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</si>
  <si>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</si>
  <si>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</si>
  <si>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</si>
  <si>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</si>
  <si>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</si>
  <si>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</si>
  <si>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</si>
  <si>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</si>
  <si>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</si>
  <si>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</si>
  <si>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</si>
  <si>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</si>
  <si>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</si>
  <si>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</si>
  <si>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</si>
  <si>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</si>
  <si>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</si>
  <si>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</si>
  <si>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</si>
  <si>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</si>
  <si>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</si>
  <si>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</si>
  <si>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</si>
  <si>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</si>
  <si>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</si>
  <si>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</si>
  <si>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</si>
  <si>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</si>
  <si>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</si>
  <si>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</si>
  <si>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</si>
  <si>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</si>
  <si>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</si>
  <si>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</si>
  <si>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</si>
  <si>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</si>
  <si>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</si>
  <si>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</si>
  <si>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</si>
  <si>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</si>
  <si>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</si>
  <si>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</si>
  <si>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</si>
  <si>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</si>
  <si>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</si>
  <si>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</si>
  <si>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</si>
  <si>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</si>
  <si>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</si>
  <si>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</si>
  <si>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</si>
  <si>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</si>
  <si>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</si>
  <si>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</si>
  <si>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</si>
  <si>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</si>
  <si>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</si>
  <si>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</si>
  <si>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</si>
  <si>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</si>
  <si>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</si>
  <si>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</si>
  <si>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</si>
  <si>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</si>
  <si>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</si>
  <si>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</si>
  <si>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</si>
  <si>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</si>
  <si>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</si>
  <si>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</si>
  <si>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</si>
  <si>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</si>
  <si>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</si>
  <si>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</si>
  <si>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</si>
  <si>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</si>
  <si>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</si>
  <si>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</si>
  <si>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</si>
  <si>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</si>
  <si>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</si>
  <si>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</si>
  <si>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</si>
  <si>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</si>
  <si>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</si>
  <si>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</si>
  <si>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</si>
  <si>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</si>
  <si>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</si>
  <si>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</si>
  <si>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</si>
  <si>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</si>
  <si>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</si>
  <si>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</si>
  <si>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</si>
  <si>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</si>
  <si>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</si>
  <si>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</si>
  <si>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</si>
  <si>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</si>
  <si>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</si>
  <si>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</si>
  <si>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</si>
  <si>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</si>
  <si>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</si>
  <si>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</si>
  <si>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</si>
  <si>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</si>
  <si>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</si>
  <si>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</si>
  <si>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</si>
  <si>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</si>
  <si>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</si>
  <si>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</si>
  <si>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</si>
  <si>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</si>
  <si>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</si>
  <si>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</si>
  <si>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</si>
  <si>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</si>
  <si>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</si>
  <si>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</si>
  <si>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</si>
  <si>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</si>
  <si>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</si>
  <si>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</si>
  <si>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</si>
  <si>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</si>
  <si>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</si>
  <si>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</si>
  <si>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</si>
  <si>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</si>
  <si>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</si>
  <si>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</si>
  <si>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</si>
  <si>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</si>
  <si>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</si>
  <si>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</si>
  <si>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</si>
  <si>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</si>
  <si>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</si>
  <si>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</si>
  <si>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</si>
  <si>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</si>
  <si>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</si>
  <si>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</si>
  <si>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</si>
  <si>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</si>
  <si>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</si>
  <si>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</si>
  <si>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</si>
  <si>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</si>
  <si>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</si>
  <si>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</si>
  <si>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</si>
  <si>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</si>
  <si>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</si>
  <si>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</si>
  <si>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</si>
  <si>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</si>
  <si>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</si>
  <si>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</si>
  <si>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</si>
  <si>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</si>
  <si>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</si>
  <si>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</si>
  <si>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</si>
  <si>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</si>
  <si>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</si>
  <si>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</si>
  <si>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</si>
  <si>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</si>
  <si>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</si>
  <si>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</si>
  <si>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</si>
  <si>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</si>
  <si>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</si>
  <si>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</si>
  <si>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</si>
  <si>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</si>
  <si>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</si>
  <si>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</si>
  <si>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</si>
  <si>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</si>
  <si>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</si>
  <si>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</si>
  <si>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</si>
  <si>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</si>
  <si>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</si>
  <si>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</si>
  <si>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</si>
  <si>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</si>
  <si>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</si>
  <si>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</si>
  <si>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</si>
  <si>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</si>
  <si>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</si>
  <si>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</si>
  <si>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</si>
  <si>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</si>
  <si>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</si>
  <si>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</si>
  <si>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</si>
  <si>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</si>
  <si>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</si>
  <si>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</si>
  <si>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</si>
  <si>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</si>
  <si>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</si>
  <si>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</si>
  <si>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</si>
  <si>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</si>
  <si>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</si>
  <si>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</si>
  <si>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</si>
  <si>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</si>
  <si>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</si>
  <si>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</si>
  <si>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</si>
  <si>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</si>
  <si>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</si>
  <si>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</si>
  <si>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</si>
  <si>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</si>
  <si>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</si>
  <si>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</si>
  <si>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</si>
  <si>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</si>
  <si>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</si>
  <si>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</si>
  <si>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</si>
  <si>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</si>
  <si>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</si>
  <si>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</si>
  <si>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</si>
  <si>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</si>
  <si>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</si>
  <si>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</si>
  <si>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</si>
  <si>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</si>
  <si>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</si>
  <si>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</si>
  <si>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</si>
  <si>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</si>
  <si>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</si>
  <si>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</si>
  <si>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</si>
  <si>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</si>
  <si>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</si>
  <si>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</si>
  <si>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</si>
  <si>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</si>
  <si>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</si>
  <si>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</si>
  <si>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</si>
  <si>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</si>
  <si>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</si>
  <si>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</si>
  <si>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</si>
  <si>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</si>
  <si>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</si>
  <si>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</si>
  <si>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</si>
  <si>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</si>
  <si>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</si>
  <si>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</si>
  <si>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</si>
  <si>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</si>
  <si>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</si>
  <si>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</si>
  <si>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</si>
  <si>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</si>
  <si>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</si>
  <si>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</si>
  <si>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</si>
  <si>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</si>
  <si>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</si>
  <si>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</si>
  <si>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</si>
  <si>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</si>
  <si>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</si>
  <si>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</si>
  <si>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</si>
  <si>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</si>
  <si>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</si>
  <si>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</si>
  <si>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</si>
  <si>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</si>
  <si>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</si>
  <si>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</si>
  <si>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</si>
  <si>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</si>
  <si>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</si>
  <si>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</si>
  <si>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</si>
  <si>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</si>
  <si>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</si>
  <si>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</si>
  <si>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</si>
  <si>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</si>
  <si>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</si>
  <si>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</si>
  <si>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</si>
  <si>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</si>
  <si>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</si>
  <si>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</si>
  <si>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</si>
  <si>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</si>
  <si>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</si>
  <si>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</si>
  <si>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</si>
  <si>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</si>
  <si>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</si>
  <si>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</si>
  <si>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</si>
  <si>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</si>
  <si>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</si>
  <si>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</si>
  <si>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</si>
  <si>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</si>
  <si>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</si>
  <si>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</si>
  <si>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</si>
  <si>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</si>
  <si>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</si>
  <si>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</si>
  <si>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</si>
  <si>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</si>
  <si>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</si>
  <si>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</si>
  <si>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</si>
  <si>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</si>
  <si>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</si>
  <si>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</si>
  <si>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</si>
  <si>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</si>
  <si>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</si>
  <si>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</si>
  <si>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</si>
  <si>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</si>
  <si>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</si>
  <si>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</si>
  <si>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</si>
  <si>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</si>
  <si>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</si>
  <si>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</si>
  <si>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</si>
  <si>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</si>
  <si>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</si>
  <si>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</si>
  <si>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</si>
  <si>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</si>
  <si>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</si>
  <si>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</si>
  <si>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</si>
  <si>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</si>
  <si>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</si>
  <si>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</si>
  <si>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</si>
  <si>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</si>
  <si>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</si>
  <si>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</si>
  <si>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</si>
  <si>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</si>
  <si>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</si>
  <si>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</si>
  <si>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</si>
  <si>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</si>
  <si>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</si>
  <si>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</si>
  <si>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</si>
  <si>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</si>
  <si>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</si>
  <si>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</si>
  <si>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</si>
  <si>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</si>
  <si>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</si>
  <si>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</si>
  <si>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</si>
  <si>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</si>
  <si>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</si>
  <si>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</si>
  <si>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</si>
  <si>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</si>
  <si>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</si>
  <si>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</si>
  <si>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</si>
  <si>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</si>
  <si>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</si>
  <si>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</si>
  <si>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</si>
  <si>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</si>
  <si>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</si>
  <si>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</si>
  <si>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</si>
  <si>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</si>
  <si>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</si>
  <si>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</si>
  <si>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</si>
  <si>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</si>
  <si>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</si>
  <si>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</si>
  <si>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</si>
  <si>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</si>
  <si>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</si>
  <si>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</si>
  <si>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</si>
  <si>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</si>
  <si>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</si>
  <si>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</si>
  <si>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</si>
  <si>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</si>
  <si>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</si>
  <si>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</si>
  <si>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</si>
  <si>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</si>
  <si>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</si>
  <si>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</si>
  <si>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</si>
  <si>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</si>
  <si>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</si>
  <si>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</si>
  <si>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</si>
  <si>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</si>
  <si>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</si>
  <si>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</si>
  <si>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</si>
  <si>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</si>
  <si>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</si>
  <si>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</si>
  <si>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</si>
  <si>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</si>
  <si>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</si>
  <si>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</si>
  <si>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</si>
  <si>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</si>
  <si>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</si>
  <si>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</si>
  <si>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</si>
  <si>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</si>
  <si>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</si>
  <si>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</si>
  <si>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</si>
  <si>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</si>
  <si>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</si>
  <si>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</si>
  <si>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</si>
  <si>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</si>
  <si>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</si>
  <si>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</si>
  <si>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</si>
  <si>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</si>
  <si>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</si>
  <si>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</si>
  <si>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</si>
  <si>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</si>
  <si>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</si>
  <si>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</si>
  <si>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</si>
  <si>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</si>
  <si>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</si>
  <si>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</si>
  <si>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</si>
  <si>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</si>
  <si>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</si>
  <si>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</si>
  <si>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</si>
  <si>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</si>
  <si>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</si>
  <si>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</si>
  <si>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</si>
  <si>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</si>
  <si>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</si>
  <si>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</si>
  <si>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</si>
  <si>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</si>
  <si>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</si>
  <si>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</si>
  <si>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</si>
  <si>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</si>
  <si>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</si>
  <si>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</si>
  <si>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</si>
  <si>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</si>
  <si>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</si>
  <si>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</si>
  <si>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</si>
  <si>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</si>
  <si>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</si>
  <si>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</si>
  <si>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</si>
  <si>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</si>
  <si>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</si>
  <si>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</si>
  <si>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</si>
  <si>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</si>
  <si>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</si>
  <si>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</si>
  <si>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</si>
  <si>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</si>
  <si>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</si>
  <si>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</si>
  <si>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</si>
  <si>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</si>
  <si>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</si>
  <si>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</si>
  <si>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</si>
  <si>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</si>
  <si>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</si>
  <si>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</si>
  <si>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</si>
  <si>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</si>
  <si>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</si>
  <si>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</si>
  <si>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</si>
  <si>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</si>
  <si>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</si>
  <si>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</si>
  <si>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</si>
  <si>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</si>
  <si>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</si>
  <si>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</si>
  <si>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</si>
  <si>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</si>
  <si>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</si>
  <si>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</si>
  <si>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</si>
  <si>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</si>
  <si>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</si>
  <si>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</si>
  <si>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</si>
  <si>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</si>
  <si>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</si>
  <si>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</si>
  <si>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</si>
  <si>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</si>
  <si>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</si>
  <si>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</si>
  <si>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</si>
  <si>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</si>
  <si>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</si>
  <si>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</si>
  <si>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</si>
  <si>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</si>
  <si>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</si>
  <si>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</si>
  <si>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</si>
  <si>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</si>
  <si>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</si>
  <si>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</si>
  <si>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</si>
  <si>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</si>
  <si>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</si>
  <si>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</si>
  <si>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</si>
  <si>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</si>
  <si>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</si>
  <si>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</si>
  <si>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</si>
  <si>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</si>
  <si>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</si>
  <si>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</si>
  <si>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</si>
  <si>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</si>
  <si>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</si>
  <si>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</si>
  <si>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</si>
  <si>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</si>
  <si>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</si>
  <si>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</si>
  <si>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</si>
  <si>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</si>
  <si>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</si>
  <si>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</si>
  <si>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</si>
  <si>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</si>
  <si>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</si>
  <si>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</si>
  <si>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</si>
  <si>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</si>
  <si>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</si>
  <si>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</si>
  <si>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</si>
  <si>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</si>
  <si>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</si>
  <si>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</si>
  <si>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</si>
  <si>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</si>
  <si>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</si>
  <si>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</si>
  <si>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</si>
  <si>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</si>
  <si>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</si>
  <si>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</si>
  <si>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</si>
  <si>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</si>
  <si>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</si>
  <si>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</si>
  <si>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</si>
  <si>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</si>
  <si>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</si>
  <si>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</si>
  <si>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</si>
  <si>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</si>
  <si>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</si>
  <si>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</si>
  <si>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</si>
  <si>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</si>
  <si>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</si>
  <si>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</si>
  <si>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</si>
  <si>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</si>
  <si>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</si>
  <si>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</si>
  <si>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</si>
  <si>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</si>
  <si>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</si>
  <si>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</si>
  <si>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</si>
  <si>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</si>
  <si>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</si>
  <si>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</si>
  <si>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</si>
  <si>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</si>
  <si>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</si>
  <si>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</si>
  <si>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</si>
  <si>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</si>
  <si>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</si>
  <si>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</si>
  <si>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</si>
  <si>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</si>
  <si>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</si>
  <si>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</si>
  <si>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</si>
  <si>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</si>
  <si>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</si>
  <si>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</si>
  <si>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</si>
  <si>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</si>
  <si>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</si>
  <si>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</si>
  <si>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</si>
  <si>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</si>
  <si>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</si>
  <si>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</si>
  <si>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</si>
  <si>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</si>
  <si>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</si>
  <si>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</si>
  <si>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</si>
  <si>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</si>
  <si>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</si>
  <si>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</si>
  <si>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</si>
  <si>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</si>
  <si>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</si>
  <si>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</si>
  <si>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</si>
  <si>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</si>
  <si>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</si>
  <si>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</si>
  <si>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</si>
  <si>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</si>
  <si>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</si>
  <si>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</si>
  <si>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</si>
  <si>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</si>
  <si>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</si>
  <si>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</si>
  <si>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</si>
  <si>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</si>
  <si>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</si>
  <si>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</si>
  <si>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</si>
  <si>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</si>
  <si>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</si>
  <si>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</si>
  <si>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</si>
  <si>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</si>
  <si>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</si>
  <si>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</si>
  <si>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</si>
  <si>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</si>
  <si>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</si>
  <si>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</si>
  <si>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</si>
  <si>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</si>
  <si>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</si>
  <si>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</si>
  <si>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</si>
  <si>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</si>
  <si>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</si>
  <si>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</si>
  <si>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</si>
  <si>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</si>
  <si>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</si>
  <si>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</si>
  <si>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</si>
  <si>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</si>
  <si>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</si>
  <si>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</si>
  <si>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</si>
  <si>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</si>
  <si>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</si>
  <si>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</si>
  <si>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</si>
  <si>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</si>
  <si>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</si>
  <si>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</si>
  <si>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</si>
  <si>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</si>
  <si>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</si>
  <si>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</si>
  <si>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</si>
  <si>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</si>
  <si>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</si>
  <si>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</si>
  <si>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</si>
  <si>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</si>
  <si>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</si>
  <si>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</si>
  <si>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</si>
  <si>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</si>
  <si>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</si>
  <si>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</si>
  <si>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</si>
  <si>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</si>
  <si>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</si>
  <si>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</si>
  <si>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</si>
  <si>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</si>
  <si>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</si>
  <si>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</si>
  <si>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</si>
  <si>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</si>
  <si>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</si>
  <si>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</si>
  <si>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</si>
  <si>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</si>
  <si>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</si>
  <si>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</si>
  <si>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</si>
  <si>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</si>
  <si>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</si>
  <si>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</si>
  <si>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</si>
  <si>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</si>
  <si>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</si>
  <si>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</si>
  <si>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</si>
  <si>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</si>
  <si>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</si>
  <si>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</si>
  <si>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</si>
  <si>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</si>
  <si>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</si>
  <si>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</si>
  <si>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</si>
  <si>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</si>
  <si>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</si>
  <si>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</si>
  <si>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</si>
  <si>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</si>
  <si>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</si>
  <si>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</si>
  <si>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</si>
  <si>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</si>
  <si>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</si>
  <si>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</si>
  <si>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</si>
  <si>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</si>
  <si>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</si>
  <si>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</si>
  <si>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</si>
  <si>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</si>
  <si>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</si>
  <si>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</si>
  <si>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</si>
  <si>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</si>
  <si>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</si>
  <si>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</si>
  <si>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</si>
  <si>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</si>
  <si>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</si>
  <si>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</si>
  <si>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</si>
  <si>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</si>
  <si>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</si>
  <si>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</si>
  <si>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</si>
  <si>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</si>
  <si>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</si>
  <si>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</si>
  <si>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</si>
  <si>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</si>
  <si>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</si>
  <si>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</si>
  <si>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</si>
  <si>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</si>
  <si>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</si>
  <si>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</si>
  <si>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</si>
  <si>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</si>
  <si>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</si>
  <si>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</si>
  <si>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</si>
  <si>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</si>
  <si>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</si>
  <si>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</si>
  <si>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</si>
  <si>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</si>
  <si>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</si>
  <si>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</si>
  <si>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</si>
  <si>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</si>
  <si>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</si>
  <si>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</si>
  <si>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</si>
  <si>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</si>
  <si>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</si>
  <si>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</si>
  <si>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</si>
  <si>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</si>
  <si>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</si>
  <si>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</si>
  <si>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</si>
  <si>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</si>
  <si>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</si>
  <si>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</si>
  <si>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</si>
  <si>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</si>
  <si>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</si>
  <si>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</si>
  <si>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</si>
  <si>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</si>
  <si>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</si>
  <si>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</si>
  <si>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</si>
  <si>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</si>
  <si>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</si>
  <si>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</si>
  <si>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</si>
  <si>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</si>
  <si>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</si>
  <si>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</si>
  <si>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</si>
  <si>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</si>
  <si>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</si>
  <si>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</si>
  <si>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</si>
  <si>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</si>
  <si>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</si>
  <si>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</si>
  <si>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</si>
  <si>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</si>
  <si>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</si>
  <si>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</si>
  <si>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</si>
  <si>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</si>
  <si>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</si>
  <si>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</si>
  <si>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</si>
  <si>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</si>
  <si>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</si>
  <si>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</si>
  <si>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</si>
  <si>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</si>
  <si>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</si>
  <si>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</si>
  <si>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</si>
  <si>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</si>
  <si>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</si>
  <si>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</si>
  <si>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</si>
  <si>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</si>
  <si>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</si>
  <si>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</si>
  <si>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</si>
  <si>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</si>
  <si>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</si>
  <si>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</si>
  <si>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</si>
  <si>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</si>
  <si>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</si>
  <si>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</si>
  <si>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</si>
  <si>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</si>
  <si>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</si>
  <si>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</si>
  <si>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</si>
  <si>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</si>
  <si>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</si>
  <si>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</si>
  <si>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</si>
  <si>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</si>
  <si>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</si>
  <si>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</si>
  <si>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</si>
  <si>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</si>
  <si>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</si>
  <si>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</si>
  <si>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</si>
  <si>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</si>
  <si>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</si>
  <si>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</si>
  <si>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</si>
  <si>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</si>
  <si>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</si>
  <si>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</si>
  <si>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</si>
  <si>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</si>
  <si>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</si>
  <si>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</si>
  <si>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</si>
  <si>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</si>
  <si>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</si>
  <si>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</si>
  <si>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</si>
  <si>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</si>
  <si>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</si>
  <si>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</si>
  <si>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</si>
  <si>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</si>
  <si>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</si>
  <si>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</si>
  <si>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</si>
  <si>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</si>
  <si>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</si>
  <si>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</si>
  <si>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</si>
  <si>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</si>
  <si>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</si>
  <si>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</si>
  <si>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</si>
  <si>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</si>
  <si>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</si>
  <si>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</si>
  <si>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</si>
  <si>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</si>
  <si>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</si>
  <si>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</si>
  <si>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</si>
  <si>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</si>
  <si>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</si>
  <si>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</si>
  <si>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</si>
  <si>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</si>
  <si>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</si>
  <si>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</si>
  <si>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</si>
  <si>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</si>
  <si>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</si>
  <si>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</si>
  <si>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</si>
  <si>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</si>
  <si>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</si>
  <si>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</si>
  <si>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</si>
  <si>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</si>
  <si>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</si>
  <si>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</si>
  <si>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</si>
  <si>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</si>
  <si>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</si>
  <si>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</si>
  <si>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</si>
  <si>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</si>
  <si>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</si>
  <si>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</si>
  <si>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</si>
  <si>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</si>
  <si>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</si>
  <si>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</si>
  <si>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</si>
  <si>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</si>
  <si>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</si>
  <si>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</si>
  <si>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</si>
  <si>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</si>
  <si>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</si>
  <si>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</si>
  <si>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</si>
  <si>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</si>
  <si>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</si>
  <si>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</si>
  <si>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</si>
  <si>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</si>
  <si>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</si>
  <si>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</si>
  <si>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</si>
  <si>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</si>
  <si>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</si>
  <si>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</si>
  <si>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</si>
  <si>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</si>
  <si>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</si>
  <si>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</si>
  <si>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</si>
  <si>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</si>
  <si>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</si>
  <si>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</si>
  <si>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</si>
  <si>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</si>
  <si>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</si>
  <si>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</si>
  <si>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</si>
  <si>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</si>
  <si>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</si>
  <si>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</si>
  <si>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</si>
  <si>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</si>
  <si>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</si>
  <si>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</si>
  <si>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</si>
  <si>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</si>
  <si>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</si>
  <si>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</si>
  <si>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</si>
  <si>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</si>
  <si>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</si>
  <si>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</si>
  <si>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</si>
  <si>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</si>
  <si>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</si>
  <si>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</si>
  <si>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</si>
  <si>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</si>
  <si>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</si>
  <si>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</si>
  <si>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</si>
  <si>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</si>
  <si>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</si>
  <si>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</si>
  <si>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</si>
  <si>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</si>
  <si>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</si>
  <si>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</si>
  <si>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</si>
  <si>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</si>
  <si>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</si>
  <si>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</si>
  <si>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</si>
  <si>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</si>
  <si>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</si>
  <si>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</si>
  <si>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</si>
  <si>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</si>
  <si>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</si>
  <si>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</si>
  <si>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</si>
  <si>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</si>
  <si>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</si>
  <si>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</si>
  <si>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</si>
  <si>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</si>
  <si>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</si>
  <si>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</si>
  <si>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</si>
  <si>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</si>
  <si>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</si>
  <si>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</si>
  <si>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</si>
  <si>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</si>
  <si>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</si>
  <si>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</si>
  <si>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</si>
  <si>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</si>
  <si>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</si>
  <si>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</si>
  <si>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</si>
  <si>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</si>
  <si>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</si>
  <si>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</si>
  <si>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</si>
  <si>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</si>
  <si>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</si>
  <si>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</si>
  <si>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</si>
  <si>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</si>
  <si>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</si>
  <si>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</si>
  <si>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</si>
  <si>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</si>
  <si>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</si>
  <si>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</si>
  <si>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</si>
  <si>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</si>
  <si>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</si>
  <si>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</si>
  <si>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</si>
  <si>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</si>
  <si>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</si>
  <si>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</si>
  <si>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</si>
  <si>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</si>
  <si>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</si>
  <si>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</si>
  <si>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</si>
  <si>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</si>
  <si>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</si>
  <si>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</si>
  <si>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</si>
  <si>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</si>
  <si>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</si>
  <si>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</si>
  <si>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</si>
  <si>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</si>
  <si>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</si>
  <si>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</si>
  <si>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</si>
  <si>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</si>
  <si>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</si>
  <si>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</si>
  <si>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</si>
  <si>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</si>
  <si>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</si>
  <si>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</si>
  <si>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</si>
  <si>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</si>
  <si>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</si>
  <si>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</si>
  <si>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</si>
  <si>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</si>
  <si>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</si>
  <si>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</si>
  <si>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</si>
  <si>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</si>
  <si>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</si>
  <si>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</si>
  <si>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</si>
  <si>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</si>
  <si>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</si>
  <si>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</si>
  <si>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</si>
  <si>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</si>
  <si>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</si>
  <si>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</si>
  <si>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</si>
  <si>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</si>
  <si>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</si>
  <si>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</si>
  <si>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</si>
  <si>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</si>
  <si>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</si>
  <si>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</si>
  <si>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</si>
  <si>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</si>
  <si>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</si>
  <si>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</si>
  <si>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</si>
  <si>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</si>
  <si>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</si>
  <si>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</si>
  <si>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</si>
  <si>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</si>
  <si>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</si>
  <si>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</si>
  <si>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</si>
  <si>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</si>
  <si>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</si>
  <si>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</si>
  <si>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</si>
  <si>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</si>
  <si>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</si>
  <si>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</si>
  <si>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</si>
  <si>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</si>
  <si>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</si>
  <si>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</si>
  <si>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</si>
  <si>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</si>
  <si>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</si>
  <si>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</si>
  <si>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</si>
  <si>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</si>
  <si>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</si>
  <si>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</si>
  <si>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</si>
  <si>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</si>
  <si>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</si>
  <si>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</si>
  <si>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</si>
  <si>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</si>
  <si>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</si>
  <si>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</si>
  <si>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</si>
  <si>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</si>
  <si>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</si>
  <si>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</si>
  <si>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</si>
  <si>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</si>
  <si>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</si>
  <si>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</si>
  <si>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</si>
  <si>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</si>
  <si>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</si>
  <si>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</si>
  <si>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</si>
  <si>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</si>
  <si>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</si>
  <si>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</si>
  <si>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</si>
  <si>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</si>
  <si>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</si>
  <si>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</si>
  <si>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</si>
  <si>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</si>
  <si>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</si>
  <si>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</si>
  <si>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</si>
  <si>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</si>
  <si>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</si>
  <si>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</si>
  <si>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</si>
  <si>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</si>
  <si>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</si>
  <si>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</si>
  <si>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</si>
  <si>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</si>
  <si>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</si>
  <si>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</si>
  <si>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</si>
  <si>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</si>
  <si>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</si>
  <si>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</si>
  <si>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</si>
  <si>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</si>
  <si>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</si>
  <si>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</si>
  <si>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</si>
  <si>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</si>
  <si>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</si>
  <si>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</si>
  <si>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</si>
  <si>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</si>
  <si>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</si>
  <si>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</si>
  <si>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</si>
  <si>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</si>
  <si>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</si>
  <si>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</si>
  <si>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</si>
  <si>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</si>
  <si>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</si>
  <si>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</si>
  <si>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</si>
  <si>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</si>
  <si>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</si>
  <si>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</si>
  <si>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</si>
  <si>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</si>
  <si>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</si>
  <si>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</si>
  <si>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</si>
  <si>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</si>
  <si>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</si>
  <si>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</si>
  <si>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</si>
  <si>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</si>
  <si>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</si>
  <si>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</si>
  <si>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</si>
  <si>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</si>
  <si>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</si>
  <si>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</si>
  <si>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</si>
  <si>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</si>
  <si>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</si>
  <si>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</si>
  <si>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</si>
  <si>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</si>
  <si>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</si>
  <si>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</si>
  <si>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</si>
  <si>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</si>
  <si>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</si>
  <si>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</si>
  <si>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</si>
  <si>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</si>
  <si>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</si>
  <si>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</si>
  <si>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</si>
  <si>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</si>
  <si>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</si>
  <si>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</si>
  <si>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</si>
  <si>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</si>
  <si>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</si>
  <si>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</si>
  <si>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</si>
  <si>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</si>
  <si>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</si>
  <si>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</si>
  <si>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</si>
  <si>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</si>
  <si>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</si>
  <si>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</si>
  <si>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</si>
  <si>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</si>
  <si>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</si>
  <si>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</si>
  <si>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</si>
  <si>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</si>
  <si>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</si>
  <si>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</si>
  <si>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</si>
  <si>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</si>
  <si>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</si>
  <si>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</si>
  <si>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</si>
  <si>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</si>
  <si>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</si>
  <si>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</si>
  <si>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</si>
  <si>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</si>
  <si>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</si>
  <si>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</si>
  <si>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</si>
  <si>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</si>
  <si>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</si>
  <si>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</si>
  <si>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</si>
  <si>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</si>
  <si>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</si>
  <si>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</si>
  <si>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</si>
  <si>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</si>
  <si>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</si>
  <si>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</si>
  <si>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</si>
  <si>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</si>
  <si>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</si>
  <si>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</si>
  <si>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</si>
  <si>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</si>
  <si>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</si>
  <si>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</si>
  <si>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</si>
  <si>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</si>
  <si>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</si>
  <si>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</si>
  <si>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</si>
  <si>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</si>
  <si>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</si>
  <si>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</si>
  <si>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</si>
  <si>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</si>
  <si>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</si>
  <si>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</si>
  <si>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</si>
  <si>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</si>
  <si>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</si>
  <si>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</si>
  <si>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</si>
  <si>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</si>
  <si>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</si>
  <si>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</si>
  <si>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</si>
  <si>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</si>
  <si>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</si>
  <si>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</si>
  <si>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</si>
  <si>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</si>
  <si>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</si>
  <si>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</si>
  <si>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</si>
  <si>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</si>
  <si>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</si>
  <si>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</si>
  <si>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</si>
  <si>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</si>
  <si>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</si>
  <si>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</si>
  <si>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</si>
  <si>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</si>
  <si>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</si>
  <si>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</si>
  <si>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</si>
  <si>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</si>
  <si>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</si>
  <si>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</si>
  <si>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</si>
  <si>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</si>
  <si>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</si>
  <si>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</si>
  <si>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</si>
  <si>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</si>
  <si>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</si>
  <si>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</si>
  <si>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</si>
  <si>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</si>
  <si>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</si>
  <si>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</si>
  <si>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</si>
  <si>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</si>
  <si>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</si>
  <si>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</si>
  <si>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</si>
  <si>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</si>
  <si>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</si>
  <si>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</si>
  <si>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</si>
  <si>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</si>
  <si>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</si>
  <si>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</si>
  <si>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</si>
  <si>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</si>
  <si>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</si>
  <si>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</si>
  <si>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</si>
  <si>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</si>
  <si>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</si>
  <si>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</si>
  <si>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</si>
  <si>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</si>
  <si>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</si>
  <si>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</si>
  <si>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</si>
  <si>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</si>
  <si>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</si>
  <si>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</si>
  <si>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</si>
  <si>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</si>
  <si>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</si>
  <si>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</si>
  <si>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</si>
  <si>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</si>
  <si>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</si>
  <si>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</si>
  <si>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</si>
  <si>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</si>
  <si>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</si>
  <si>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</si>
  <si>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</si>
  <si>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</si>
  <si>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</si>
  <si>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</si>
  <si>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</si>
  <si>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</si>
  <si>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</si>
  <si>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</si>
  <si>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</si>
  <si>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</si>
  <si>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</si>
  <si>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</si>
  <si>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</si>
  <si>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</si>
  <si>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</si>
  <si>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</si>
  <si>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</si>
  <si>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</si>
  <si>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</si>
  <si>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</si>
  <si>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</si>
  <si>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</si>
  <si>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</si>
  <si>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</si>
  <si>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</si>
  <si>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</si>
  <si>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</si>
  <si>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</si>
  <si>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</si>
  <si>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</si>
  <si>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</si>
  <si>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</si>
  <si>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</si>
  <si>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</si>
  <si>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</si>
  <si>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</si>
  <si>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</si>
  <si>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</si>
  <si>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</si>
  <si>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</si>
  <si>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</si>
  <si>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</si>
  <si>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</si>
  <si>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</si>
  <si>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</si>
  <si>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</si>
  <si>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</si>
  <si>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</si>
  <si>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</si>
  <si>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</si>
  <si>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</si>
  <si>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</si>
  <si>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</si>
  <si>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</si>
  <si>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</si>
  <si>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</si>
  <si>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</si>
  <si>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</si>
  <si>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</si>
  <si>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</si>
  <si>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</si>
  <si>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</si>
  <si>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</si>
  <si>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</si>
  <si>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</si>
  <si>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</si>
  <si>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</si>
  <si>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</si>
  <si>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</si>
  <si>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</si>
  <si>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</si>
  <si>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</si>
  <si>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</si>
  <si>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</si>
  <si>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</si>
  <si>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</si>
  <si>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</si>
  <si>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</si>
  <si>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</si>
  <si>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</si>
  <si>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</si>
  <si>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</si>
  <si>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</si>
  <si>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</si>
  <si>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</si>
  <si>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</si>
  <si>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</si>
  <si>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</si>
  <si>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</si>
  <si>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</si>
  <si>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</si>
  <si>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</si>
  <si>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</si>
  <si>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</si>
  <si>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</si>
  <si>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</si>
  <si>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</si>
  <si>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</si>
  <si>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</si>
  <si>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</si>
  <si>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</si>
  <si>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</si>
  <si>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</si>
  <si>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</si>
  <si>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</si>
  <si>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</si>
  <si>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</si>
  <si>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</si>
  <si>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</si>
  <si>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</si>
  <si>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</si>
  <si>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</si>
  <si>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</si>
  <si>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</si>
  <si>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</si>
  <si>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</si>
  <si>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</si>
  <si>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</si>
  <si>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</si>
  <si>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</si>
  <si>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</si>
  <si>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</si>
  <si>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</si>
  <si>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</si>
  <si>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</si>
  <si>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</si>
  <si>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</si>
  <si>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</si>
  <si>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</si>
  <si>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</si>
  <si>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</si>
  <si>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</si>
  <si>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</si>
  <si>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</si>
  <si>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</si>
  <si>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</si>
  <si>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</si>
  <si>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</si>
  <si>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</si>
  <si>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</si>
  <si>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</si>
  <si>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</si>
  <si>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</si>
  <si>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</si>
  <si>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</si>
  <si>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</si>
  <si>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</si>
  <si>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</si>
  <si>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</si>
  <si>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</si>
  <si>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</si>
  <si>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</si>
  <si>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</si>
  <si>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</si>
  <si>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</si>
  <si>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</si>
  <si>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</si>
  <si>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</si>
  <si>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</si>
  <si>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</si>
  <si>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</si>
  <si>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</si>
  <si>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</si>
  <si>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</si>
  <si>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</si>
  <si>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</si>
  <si>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</si>
  <si>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</si>
  <si>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</si>
  <si>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</si>
  <si>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</si>
  <si>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</si>
  <si>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</si>
  <si>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</si>
  <si>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</si>
  <si>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</si>
  <si>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</si>
  <si>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</si>
  <si>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</si>
  <si>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</si>
  <si>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</si>
  <si>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</si>
  <si>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</si>
  <si>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</si>
  <si>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</si>
  <si>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</si>
  <si>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</si>
  <si>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</si>
  <si>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</si>
  <si>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</si>
  <si>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</si>
  <si>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</si>
  <si>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</si>
  <si>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</si>
  <si>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</si>
  <si>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</si>
  <si>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</si>
  <si>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</si>
  <si>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</si>
  <si>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</si>
  <si>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</si>
  <si>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</si>
  <si>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</si>
  <si>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</si>
  <si>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</si>
  <si>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</si>
  <si>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</si>
  <si>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</si>
  <si>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</si>
  <si>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</si>
  <si>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</si>
  <si>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</si>
  <si>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</si>
  <si>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</si>
  <si>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</si>
  <si>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</si>
  <si>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</si>
  <si>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</si>
  <si>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</si>
  <si>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</si>
  <si>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</si>
  <si>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</si>
  <si>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</si>
  <si>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</si>
  <si>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</si>
  <si>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</si>
  <si>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</si>
  <si>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</si>
  <si>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</si>
  <si>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</si>
  <si>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</si>
  <si>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</si>
  <si>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</si>
  <si>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</si>
  <si>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</si>
  <si>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</si>
  <si>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</si>
  <si>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</si>
  <si>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</si>
  <si>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</si>
  <si>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</si>
  <si>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</si>
  <si>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</si>
  <si>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</si>
  <si>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</si>
  <si>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</si>
  <si>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</si>
  <si>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</si>
  <si>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</si>
  <si>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</si>
  <si>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</si>
  <si>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</si>
  <si>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</si>
  <si>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</si>
  <si>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</si>
  <si>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</si>
  <si>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</si>
  <si>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</si>
  <si>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</si>
  <si>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</si>
  <si>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</si>
  <si>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</si>
  <si>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</si>
  <si>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</si>
  <si>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</si>
  <si>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</si>
  <si>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</si>
  <si>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</si>
  <si>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</si>
  <si>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</si>
  <si>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</si>
  <si>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</si>
  <si>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</si>
  <si>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</si>
  <si>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</si>
  <si>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</si>
  <si>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</si>
  <si>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</si>
  <si>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</si>
  <si>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</si>
  <si>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</si>
  <si>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</si>
  <si>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</si>
  <si>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</si>
  <si>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</si>
  <si>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</si>
  <si>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</si>
  <si>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</si>
  <si>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</si>
  <si>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</si>
  <si>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</si>
  <si>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</si>
  <si>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</si>
  <si>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</si>
  <si>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</si>
  <si>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</si>
  <si>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</si>
  <si>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</si>
  <si>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</si>
  <si>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</si>
  <si>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</si>
  <si>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</si>
  <si>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</si>
  <si>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</si>
  <si>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</si>
  <si>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</si>
  <si>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</si>
  <si>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</si>
  <si>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</si>
  <si>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</si>
  <si>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</si>
  <si>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</si>
  <si>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</si>
  <si>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</si>
  <si>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</si>
  <si>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</si>
  <si>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</si>
  <si>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</si>
  <si>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</si>
  <si>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</si>
  <si>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</si>
  <si>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</si>
  <si>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</si>
  <si>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</si>
  <si>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</si>
  <si>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</si>
  <si>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</si>
  <si>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</si>
  <si>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</si>
  <si>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</si>
  <si>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</si>
  <si>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</si>
  <si>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</si>
  <si>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</si>
  <si>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</si>
  <si>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</si>
  <si>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</si>
  <si>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</si>
  <si>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</si>
  <si>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</si>
  <si>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</si>
  <si>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</si>
  <si>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</si>
  <si>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</si>
  <si>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</si>
  <si>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</si>
  <si>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</si>
  <si>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</si>
  <si>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</si>
  <si>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</si>
  <si>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</si>
  <si>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</si>
  <si>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</si>
  <si>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</si>
  <si>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</si>
  <si>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</si>
  <si>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</si>
  <si>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</si>
  <si>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</si>
  <si>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</si>
  <si>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</si>
  <si>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</si>
  <si>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</si>
  <si>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</si>
  <si>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</si>
  <si>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</si>
  <si>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</si>
  <si>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</si>
  <si>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</si>
  <si>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</si>
  <si>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</si>
  <si>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</si>
  <si>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</si>
  <si>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</si>
  <si>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</si>
  <si>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</si>
  <si>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</si>
  <si>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</si>
  <si>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</si>
  <si>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</si>
  <si>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</si>
  <si>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</si>
  <si>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</si>
  <si>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</si>
  <si>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</si>
  <si>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</si>
  <si>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</si>
  <si>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</si>
  <si>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</si>
  <si>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</si>
  <si>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</si>
  <si>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</si>
  <si>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</si>
  <si>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</si>
  <si>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</si>
  <si>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</si>
  <si>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</si>
  <si>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</si>
  <si>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</si>
  <si>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</si>
  <si>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</si>
  <si>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</si>
  <si>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</si>
  <si>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</si>
  <si>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</si>
  <si>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</si>
  <si>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</si>
  <si>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</si>
  <si>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</si>
  <si>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</si>
  <si>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</si>
  <si>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</si>
  <si>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</si>
  <si>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</si>
  <si>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</si>
  <si>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</si>
  <si>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</si>
  <si>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</si>
  <si>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</si>
  <si>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</si>
  <si>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</si>
  <si>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</si>
  <si>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</si>
  <si>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</si>
  <si>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</si>
  <si>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</si>
  <si>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</si>
  <si>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</si>
  <si>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</si>
  <si>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</si>
  <si>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</si>
  <si>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</si>
  <si>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</si>
  <si>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</si>
  <si>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</si>
  <si>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</si>
  <si>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</si>
  <si>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</si>
  <si>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</si>
  <si>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</si>
  <si>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</si>
  <si>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</si>
  <si>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</si>
  <si>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</si>
  <si>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</si>
  <si>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</si>
  <si>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</si>
  <si>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</si>
  <si>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</si>
  <si>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</si>
  <si>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</si>
  <si>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</si>
  <si>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</si>
  <si>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</si>
  <si>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</si>
  <si>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</si>
  <si>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</si>
  <si>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</si>
  <si>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</si>
  <si>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</si>
  <si>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</si>
  <si>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</si>
  <si>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</si>
  <si>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</si>
  <si>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</si>
  <si>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</si>
  <si>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</si>
  <si>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</si>
  <si>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</si>
  <si>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</si>
  <si>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</si>
  <si>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</si>
  <si>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</si>
  <si>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</si>
  <si>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</si>
  <si>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</si>
  <si>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</si>
  <si>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</si>
  <si>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</si>
  <si>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</si>
  <si>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</si>
  <si>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</si>
  <si>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</si>
  <si>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</si>
  <si>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</si>
  <si>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</si>
  <si>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</si>
  <si>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</si>
  <si>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</si>
  <si>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</si>
  <si>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</si>
  <si>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</si>
  <si>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</si>
  <si>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</si>
  <si>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</si>
  <si>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</si>
  <si>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</si>
  <si>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</si>
  <si>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</si>
  <si>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</si>
  <si>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</si>
  <si>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</si>
  <si>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</si>
  <si>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</si>
  <si>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</si>
  <si>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</si>
  <si>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</si>
  <si>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</si>
  <si>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</si>
  <si>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</si>
  <si>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</si>
  <si>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</si>
  <si>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</si>
  <si>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</si>
  <si>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</si>
  <si>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</si>
  <si>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</si>
  <si>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</si>
  <si>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</si>
  <si>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</si>
  <si>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</si>
  <si>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</si>
  <si>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</si>
  <si>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</si>
  <si>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</si>
  <si>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</si>
  <si>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</si>
  <si>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</si>
  <si>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</si>
  <si>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</si>
  <si>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</si>
  <si>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</si>
  <si>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</si>
  <si>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</si>
  <si>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</si>
  <si>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</si>
  <si>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</si>
  <si>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</si>
  <si>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</si>
  <si>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</si>
  <si>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</si>
  <si>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</si>
  <si>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</si>
  <si>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</si>
  <si>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</si>
  <si>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</si>
  <si>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</si>
  <si>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</si>
  <si>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</si>
  <si>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</si>
  <si>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</si>
  <si>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</si>
  <si>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</si>
  <si>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</si>
  <si>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</si>
  <si>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</si>
  <si>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</si>
  <si>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</si>
  <si>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</si>
  <si>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</si>
  <si>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</si>
  <si>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</si>
  <si>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</si>
  <si>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</si>
  <si>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</si>
  <si>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</si>
  <si>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</si>
  <si>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</si>
  <si>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</si>
  <si>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</si>
  <si>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</si>
  <si>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</si>
  <si>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</si>
  <si>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</si>
  <si>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</si>
  <si>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</si>
  <si>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</si>
  <si>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</si>
  <si>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</si>
  <si>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</si>
  <si>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</si>
  <si>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</si>
  <si>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</si>
  <si>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</si>
  <si>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</si>
  <si>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</si>
  <si>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</si>
  <si>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</si>
  <si>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</si>
  <si>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</si>
  <si>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</si>
  <si>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</si>
  <si>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</si>
  <si>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</si>
  <si>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</si>
  <si>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</si>
  <si>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</si>
  <si>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</si>
  <si>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</si>
  <si>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</si>
  <si>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</si>
  <si>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</si>
  <si>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</si>
  <si>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</si>
  <si>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</si>
  <si>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</si>
  <si>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</si>
  <si>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</si>
  <si>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</si>
  <si>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</si>
  <si>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</si>
  <si>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</si>
  <si>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</si>
  <si>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</si>
  <si>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</si>
  <si>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</si>
  <si>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</si>
  <si>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</si>
  <si>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</si>
  <si>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</si>
  <si>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</si>
  <si>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</si>
  <si>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</si>
  <si>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</si>
  <si>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</si>
  <si>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</si>
  <si>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</si>
  <si>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</si>
  <si>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</si>
  <si>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</si>
  <si>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</si>
  <si>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</si>
  <si>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</si>
  <si>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</si>
  <si>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</si>
  <si>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</si>
  <si>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</si>
  <si>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</si>
  <si>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</si>
  <si>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</si>
  <si>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</si>
  <si>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</si>
  <si>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</si>
  <si>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</si>
  <si>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</si>
  <si>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</si>
  <si>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</si>
  <si>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</si>
  <si>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</si>
  <si>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</si>
  <si>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</si>
  <si>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</si>
  <si>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</si>
  <si>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</si>
  <si>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</si>
  <si>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</si>
  <si>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</si>
  <si>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</si>
  <si>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</si>
  <si>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</si>
  <si>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</si>
  <si>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</si>
  <si>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</si>
  <si>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</si>
  <si>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</si>
  <si>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</si>
  <si>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</si>
  <si>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</si>
  <si>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</si>
  <si>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</si>
  <si>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</si>
  <si>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</si>
  <si>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</si>
  <si>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</si>
  <si>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</si>
  <si>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</si>
  <si>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</si>
  <si>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</si>
  <si>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</si>
  <si>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</si>
  <si>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</si>
  <si>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</si>
  <si>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</si>
  <si>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</si>
  <si>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</si>
  <si>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</si>
  <si>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</si>
  <si>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</si>
  <si>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</si>
  <si>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</si>
  <si>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</si>
  <si>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</si>
  <si>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</si>
  <si>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</si>
  <si>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</si>
  <si>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</si>
  <si>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</si>
  <si>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</si>
  <si>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</si>
  <si>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</si>
  <si>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</si>
  <si>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</si>
  <si>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</si>
  <si>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</si>
  <si>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</si>
  <si>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</si>
  <si>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</si>
  <si>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</si>
  <si>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</si>
  <si>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</si>
  <si>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</si>
  <si>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</si>
  <si>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</si>
  <si>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</si>
  <si>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</si>
  <si>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</si>
  <si>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</si>
  <si>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</si>
  <si>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</si>
  <si>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</si>
  <si>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</si>
  <si>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</si>
  <si>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</si>
  <si>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</si>
  <si>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</si>
  <si>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</si>
  <si>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</si>
  <si>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</si>
  <si>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</si>
  <si>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</si>
  <si>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</si>
  <si>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</si>
  <si>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</si>
  <si>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</si>
  <si>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</si>
  <si>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</si>
  <si>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</si>
  <si>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</si>
  <si>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</si>
  <si>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</si>
  <si>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</si>
  <si>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</si>
  <si>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</si>
  <si>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</si>
  <si>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</si>
  <si>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</si>
  <si>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</si>
  <si>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</si>
  <si>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</si>
  <si>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</si>
  <si>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</si>
  <si>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</si>
  <si>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</si>
  <si>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</si>
  <si>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</si>
  <si>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</si>
  <si>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</si>
  <si>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</si>
  <si>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</si>
  <si>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</si>
  <si>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</si>
  <si>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</si>
  <si>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</si>
  <si>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</si>
  <si>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</si>
  <si>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</si>
  <si>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</si>
  <si>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</si>
  <si>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</si>
  <si>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</si>
  <si>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</si>
  <si>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</si>
  <si>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</si>
  <si>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</si>
  <si>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</si>
  <si>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</si>
  <si>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</si>
  <si>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</si>
  <si>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</si>
  <si>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</si>
  <si>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</si>
  <si>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</si>
  <si>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</si>
  <si>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</si>
  <si>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</si>
  <si>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</si>
  <si>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</si>
  <si>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</si>
  <si>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</si>
  <si>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</si>
  <si>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</si>
  <si>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</si>
  <si>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</si>
  <si>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</si>
  <si>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</si>
  <si>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</si>
  <si>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</si>
  <si>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</si>
  <si>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</si>
  <si>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</si>
  <si>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</si>
  <si>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</si>
  <si>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</si>
  <si>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</si>
  <si>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</si>
  <si>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</si>
  <si>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</si>
  <si>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</si>
  <si>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</si>
  <si>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</si>
  <si>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</si>
  <si>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</si>
  <si>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</si>
  <si>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</si>
  <si>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</si>
  <si>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</si>
  <si>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</si>
  <si>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</si>
  <si>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</si>
  <si>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</si>
  <si>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</si>
  <si>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</si>
  <si>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</si>
  <si>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</si>
  <si>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</si>
  <si>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</si>
  <si>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</si>
  <si>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</si>
  <si>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</si>
  <si>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</si>
  <si>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</si>
  <si>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</si>
  <si>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</si>
  <si>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</si>
  <si>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</si>
  <si>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</si>
  <si>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</si>
  <si>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</si>
  <si>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</si>
  <si>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</si>
  <si>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</si>
  <si>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</si>
  <si>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</si>
  <si>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</si>
  <si>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</si>
  <si>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</si>
  <si>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</si>
  <si>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</si>
  <si>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</si>
  <si>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</si>
  <si>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</si>
  <si>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</si>
  <si>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</si>
  <si>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</si>
  <si>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</si>
  <si>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</si>
  <si>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</si>
  <si>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</si>
  <si>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</si>
  <si>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</si>
  <si>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</si>
  <si>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</si>
  <si>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</si>
  <si>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</si>
  <si>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</si>
  <si>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</si>
  <si>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</si>
  <si>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</si>
  <si>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</si>
  <si>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</si>
  <si>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</si>
  <si>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</si>
  <si>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</si>
  <si>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</si>
  <si>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</si>
  <si>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</si>
  <si>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</si>
  <si>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</si>
  <si>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</si>
  <si>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</si>
  <si>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</si>
  <si>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</si>
  <si>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</si>
  <si>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</si>
  <si>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</si>
  <si>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</si>
  <si>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</si>
  <si>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</si>
  <si>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</si>
  <si>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</si>
  <si>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</si>
  <si>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</si>
  <si>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</si>
  <si>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</si>
  <si>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</si>
  <si>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</si>
  <si>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</si>
  <si>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</si>
  <si>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</si>
  <si>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</si>
  <si>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</si>
  <si>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</si>
  <si>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</si>
  <si>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</si>
  <si>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</si>
  <si>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</si>
  <si>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</si>
  <si>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</si>
  <si>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</si>
  <si>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</si>
  <si>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</si>
  <si>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</si>
  <si>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</si>
  <si>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</si>
  <si>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</si>
  <si>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</si>
  <si>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</si>
  <si>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</si>
  <si>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</si>
  <si>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</si>
  <si>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</si>
  <si>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</si>
  <si>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</si>
  <si>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</si>
  <si>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</si>
  <si>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</si>
  <si>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</si>
  <si>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</si>
  <si>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</si>
  <si>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</si>
  <si>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</si>
  <si>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</si>
  <si>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</si>
  <si>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</si>
  <si>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</si>
  <si>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</si>
  <si>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</si>
  <si>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</si>
  <si>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</si>
  <si>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</si>
  <si>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</si>
  <si>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</si>
  <si>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</si>
  <si>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</si>
  <si>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</si>
  <si>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</si>
  <si>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</si>
  <si>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</si>
  <si>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</si>
  <si>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</si>
  <si>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</si>
  <si>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</si>
  <si>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</si>
  <si>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</si>
  <si>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</si>
  <si>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</si>
  <si>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</si>
  <si>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</si>
  <si>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</si>
  <si>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</si>
  <si>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</si>
  <si>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</si>
  <si>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</si>
  <si>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</si>
  <si>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</si>
  <si>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</si>
  <si>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</si>
  <si>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</si>
  <si>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</si>
  <si>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</si>
  <si>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</si>
  <si>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</si>
  <si>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</si>
  <si>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</si>
  <si>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</si>
  <si>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</si>
  <si>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</si>
  <si>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</si>
  <si>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</si>
  <si>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</si>
  <si>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</si>
  <si>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</si>
  <si>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</si>
  <si>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</si>
  <si>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</si>
  <si>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</si>
  <si>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</si>
  <si>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</si>
  <si>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</si>
  <si>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</si>
  <si>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</si>
  <si>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</si>
  <si>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</si>
  <si>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</si>
  <si>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</si>
  <si>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</si>
  <si>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</si>
  <si>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</si>
  <si>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</si>
  <si>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</si>
  <si>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</si>
  <si>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</si>
  <si>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</si>
  <si>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</si>
  <si>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</si>
  <si>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</si>
  <si>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</si>
  <si>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</si>
  <si>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</si>
  <si>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</si>
  <si>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</si>
  <si>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</si>
  <si>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</si>
  <si>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</si>
  <si>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</si>
  <si>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</si>
  <si>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</si>
  <si>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</si>
  <si>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</si>
  <si>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</si>
  <si>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</si>
  <si>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</si>
  <si>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</si>
  <si>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</si>
  <si>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</si>
  <si>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</si>
  <si>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</si>
  <si>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</si>
  <si>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</si>
  <si>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</si>
  <si>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</si>
  <si>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</si>
  <si>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</si>
  <si>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</si>
  <si>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</si>
  <si>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</si>
  <si>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</si>
  <si>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</si>
  <si>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</si>
  <si>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</si>
  <si>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</si>
  <si>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</si>
  <si>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</si>
  <si>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</si>
  <si>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</si>
  <si>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</si>
  <si>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</si>
  <si>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</si>
  <si>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</si>
  <si>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</si>
  <si>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</si>
  <si>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</si>
  <si>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</si>
  <si>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</si>
  <si>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</si>
  <si>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</si>
  <si>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</si>
  <si>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</si>
  <si>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</si>
  <si>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</si>
  <si>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</si>
  <si>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</si>
  <si>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</si>
  <si>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</si>
  <si>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</si>
  <si>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</si>
  <si>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</si>
  <si>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</si>
  <si>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</si>
  <si>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</si>
  <si>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</si>
  <si>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</si>
  <si>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</si>
  <si>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</si>
  <si>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</si>
  <si>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</si>
  <si>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</si>
  <si>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</si>
  <si>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</si>
  <si>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</si>
  <si>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</si>
  <si>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</si>
  <si>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</si>
  <si>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</si>
  <si>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</si>
  <si>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</si>
  <si>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</si>
  <si>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</si>
  <si>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</si>
  <si>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</si>
  <si>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</si>
  <si>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</si>
  <si>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</si>
  <si>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</si>
  <si>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</si>
  <si>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</si>
  <si>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</si>
  <si>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</si>
  <si>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</si>
  <si>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</si>
  <si>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</si>
  <si>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</si>
  <si>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</si>
  <si>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</si>
  <si>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</si>
  <si>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</si>
  <si>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</si>
  <si>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</si>
  <si>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</si>
  <si>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</si>
  <si>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</si>
  <si>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</si>
  <si>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</si>
  <si>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</si>
  <si>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</si>
  <si>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</si>
  <si>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</si>
  <si>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</si>
  <si>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</si>
  <si>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</si>
  <si>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</si>
  <si>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</si>
  <si>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</si>
  <si>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</si>
  <si>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</si>
  <si>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</si>
  <si>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</si>
  <si>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</si>
  <si>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</si>
  <si>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</si>
  <si>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</si>
  <si>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</si>
  <si>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</si>
  <si>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</si>
  <si>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</si>
  <si>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</si>
  <si>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</si>
  <si>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</si>
  <si>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</si>
  <si>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</si>
  <si>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</si>
  <si>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</si>
  <si>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</si>
  <si>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</si>
  <si>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</si>
  <si>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</si>
  <si>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</si>
  <si>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</si>
  <si>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</si>
  <si>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</si>
  <si>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</si>
  <si>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</si>
  <si>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</si>
  <si>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</si>
  <si>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</si>
  <si>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</si>
  <si>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</si>
  <si>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</si>
  <si>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</si>
  <si>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</si>
  <si>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</si>
  <si>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</si>
  <si>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</si>
  <si>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</si>
  <si>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</si>
  <si>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</si>
  <si>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</si>
  <si>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</si>
  <si>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</si>
  <si>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</si>
  <si>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</si>
  <si>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</si>
  <si>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</si>
  <si>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</si>
  <si>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</si>
  <si>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</si>
  <si>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</si>
  <si>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</si>
  <si>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</si>
  <si>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</si>
  <si>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</si>
  <si>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</si>
  <si>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</si>
  <si>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</si>
  <si>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</si>
  <si>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</si>
  <si>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</si>
  <si>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</si>
  <si>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</si>
  <si>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</si>
  <si>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</si>
  <si>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</si>
  <si>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</si>
  <si>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</si>
  <si>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</si>
  <si>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</si>
  <si>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</si>
  <si>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</si>
  <si>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</si>
  <si>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</si>
  <si>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</si>
  <si>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</si>
  <si>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</si>
  <si>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</si>
  <si>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</si>
  <si>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</si>
  <si>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</si>
  <si>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</si>
  <si>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</si>
  <si>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</si>
  <si>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</si>
  <si>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</si>
  <si>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</si>
  <si>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</si>
  <si>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</si>
  <si>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</si>
  <si>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</si>
  <si>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</si>
  <si>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</si>
  <si>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</si>
  <si>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</si>
  <si>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</si>
  <si>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</si>
  <si>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</si>
  <si>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</si>
  <si>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</si>
  <si>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</si>
  <si>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</si>
  <si>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</si>
  <si>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</si>
  <si>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</si>
  <si>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</si>
  <si>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</si>
  <si>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</si>
  <si>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</si>
  <si>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</si>
  <si>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</si>
  <si>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</si>
  <si>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</si>
  <si>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</si>
  <si>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</si>
  <si>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</si>
  <si>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</si>
  <si>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</si>
  <si>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</si>
  <si>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</si>
  <si>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</si>
  <si>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</si>
  <si>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</si>
  <si>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</si>
  <si>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</si>
  <si>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</si>
  <si>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</si>
  <si>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</si>
  <si>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</si>
  <si>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</si>
  <si>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</si>
  <si>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</si>
  <si>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</si>
  <si>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</si>
  <si>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</si>
  <si>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</si>
  <si>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</si>
  <si>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</si>
  <si>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</si>
  <si>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</si>
  <si>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</si>
  <si>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</si>
  <si>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</si>
  <si>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</si>
  <si>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</si>
  <si>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</si>
  <si>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</si>
  <si>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</si>
  <si>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</si>
  <si>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</si>
  <si>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</si>
  <si>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</si>
  <si>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</si>
  <si>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</si>
  <si>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</si>
  <si>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</si>
  <si>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</si>
  <si>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</si>
  <si>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</si>
  <si>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</si>
  <si>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</si>
  <si>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</si>
  <si>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</si>
  <si>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</si>
  <si>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</si>
  <si>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</si>
  <si>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</si>
  <si>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</si>
  <si>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</si>
  <si>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</si>
  <si>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</si>
  <si>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</si>
  <si>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</si>
  <si>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</si>
  <si>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</si>
  <si>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</si>
  <si>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</si>
  <si>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</si>
  <si>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</si>
  <si>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</si>
  <si>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</si>
  <si>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</si>
  <si>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</si>
  <si>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</si>
  <si>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</si>
  <si>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</si>
  <si>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</si>
  <si>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</si>
  <si>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</si>
  <si>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</si>
  <si>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</si>
  <si>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</si>
  <si>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</si>
  <si>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</si>
  <si>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</si>
  <si>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</si>
  <si>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</si>
  <si>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</si>
  <si>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</si>
  <si>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</si>
  <si>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</si>
  <si>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</si>
  <si>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</si>
  <si>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</si>
  <si>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</si>
  <si>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</si>
  <si>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</si>
  <si>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</si>
  <si>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</si>
  <si>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</si>
  <si>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</si>
  <si>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</si>
  <si>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</si>
  <si>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</si>
  <si>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</si>
  <si>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</si>
  <si>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</si>
  <si>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</si>
  <si>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</si>
  <si>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</si>
  <si>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</si>
  <si>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</si>
  <si>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</si>
  <si>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</si>
  <si>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</si>
  <si>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</si>
  <si>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</si>
  <si>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</si>
  <si>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</si>
  <si>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</si>
  <si>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</si>
  <si>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</si>
  <si>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</si>
  <si>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</si>
  <si>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</si>
  <si>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</si>
  <si>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</si>
  <si>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</si>
  <si>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</si>
  <si>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</si>
  <si>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</si>
  <si>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</si>
  <si>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</si>
  <si>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</si>
  <si>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</si>
  <si>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</si>
  <si>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</si>
  <si>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</si>
  <si>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</si>
  <si>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</si>
  <si>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</si>
  <si>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</si>
  <si>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</si>
  <si>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</si>
  <si>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</si>
  <si>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</si>
  <si>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</si>
  <si>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</si>
  <si>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</si>
  <si>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</si>
  <si>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</si>
  <si>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</si>
  <si>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</si>
  <si>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</si>
  <si>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</si>
  <si>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</si>
  <si>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</si>
  <si>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</si>
  <si>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</si>
  <si>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</si>
  <si>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</si>
  <si>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</si>
  <si>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</si>
  <si>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</si>
  <si>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</si>
  <si>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</si>
  <si>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</si>
  <si>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</si>
  <si>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</si>
  <si>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</si>
  <si>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</si>
  <si>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</si>
  <si>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</si>
  <si>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</si>
  <si>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</si>
  <si>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</si>
  <si>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</si>
  <si>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</si>
  <si>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</si>
  <si>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</si>
  <si>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</si>
  <si>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</si>
  <si>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</si>
  <si>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</si>
  <si>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</si>
  <si>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</si>
  <si>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</si>
  <si>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</si>
  <si>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</si>
  <si>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</si>
  <si>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</si>
  <si>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</si>
  <si>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</si>
  <si>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</si>
  <si>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</si>
  <si>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</si>
  <si>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</si>
  <si>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</si>
  <si>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</si>
  <si>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</si>
  <si>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</si>
  <si>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</si>
  <si>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</si>
  <si>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</si>
  <si>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</si>
  <si>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</si>
  <si>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</si>
  <si>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</si>
  <si>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</si>
  <si>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</si>
  <si>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</si>
  <si>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</si>
  <si>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</si>
  <si>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</si>
  <si>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</si>
  <si>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</si>
  <si>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</si>
  <si>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</si>
  <si>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</si>
  <si>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</si>
  <si>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</si>
  <si>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</si>
  <si>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</si>
  <si>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</si>
  <si>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</si>
  <si>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</si>
  <si>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</si>
  <si>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</si>
  <si>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</si>
  <si>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</si>
  <si>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</si>
  <si>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</si>
  <si>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</si>
  <si>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</si>
  <si>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</si>
  <si>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</si>
  <si>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</si>
  <si>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</si>
  <si>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</si>
  <si>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</si>
  <si>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</si>
  <si>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</si>
  <si>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</si>
  <si>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</si>
  <si>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</si>
  <si>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</si>
  <si>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</si>
  <si>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</si>
  <si>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</si>
  <si>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</si>
  <si>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</si>
  <si>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</si>
  <si>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</si>
  <si>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</si>
  <si>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</si>
  <si>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</si>
  <si>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</si>
  <si>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</si>
  <si>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</si>
  <si>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</si>
  <si>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</si>
  <si>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</si>
  <si>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</si>
  <si>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</si>
  <si>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</si>
  <si>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</si>
  <si>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</si>
  <si>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</si>
  <si>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</si>
  <si>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</si>
  <si>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</si>
  <si>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</si>
  <si>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</si>
  <si>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</si>
  <si>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</si>
  <si>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</si>
  <si>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</si>
  <si>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</si>
  <si>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</si>
  <si>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</si>
  <si>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</si>
  <si>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</si>
  <si>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</si>
  <si>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</si>
  <si>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</si>
  <si>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</si>
  <si>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</si>
  <si>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</si>
  <si>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</si>
  <si>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</si>
  <si>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</si>
  <si>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</si>
  <si>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</si>
  <si>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</si>
  <si>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</si>
  <si>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</si>
  <si>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</si>
  <si>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</si>
  <si>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</si>
  <si>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</si>
  <si>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</si>
  <si>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</si>
  <si>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</si>
  <si>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</si>
  <si>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</si>
  <si>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</si>
  <si>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</si>
  <si>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</si>
  <si>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</si>
  <si>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</si>
  <si>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</si>
  <si>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</si>
  <si>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</si>
  <si>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</si>
  <si>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</si>
  <si>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</si>
  <si>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</si>
  <si>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</si>
  <si>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</si>
  <si>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</si>
  <si>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</si>
  <si>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</si>
  <si>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</si>
  <si>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</si>
  <si>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</si>
  <si>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</si>
  <si>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</si>
  <si>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</si>
  <si>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</si>
  <si>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</si>
  <si>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</si>
  <si>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</si>
  <si>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</si>
  <si>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</si>
  <si>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</si>
  <si>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</si>
  <si>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</si>
  <si>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</si>
  <si>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</si>
  <si>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</si>
  <si>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</si>
  <si>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</si>
  <si>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</si>
  <si>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</si>
  <si>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</si>
  <si>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</si>
  <si>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</si>
  <si>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</si>
  <si>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</si>
  <si>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</si>
  <si>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</si>
  <si>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</si>
  <si>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</si>
  <si>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</si>
  <si>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</si>
  <si>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</si>
  <si>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</si>
  <si>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</si>
  <si>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</si>
  <si>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</si>
  <si>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</si>
  <si>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</si>
  <si>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</si>
  <si>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</si>
  <si>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</si>
  <si>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</si>
  <si>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</si>
  <si>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</si>
  <si>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</si>
  <si>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</si>
  <si>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</si>
  <si>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</si>
  <si>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</si>
  <si>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</si>
  <si>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</si>
  <si>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</si>
  <si>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</si>
  <si>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</si>
  <si>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</si>
  <si>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</si>
  <si>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</si>
  <si>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</si>
  <si>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</si>
  <si>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</si>
  <si>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</si>
  <si>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</si>
  <si>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</si>
  <si>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</si>
  <si>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</si>
  <si>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</si>
  <si>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</si>
  <si>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</si>
  <si>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</si>
  <si>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</si>
  <si>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</si>
  <si>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</si>
  <si>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</si>
  <si>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</si>
  <si>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</si>
  <si>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</si>
  <si>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</si>
  <si>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</si>
  <si>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</si>
  <si>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</si>
  <si>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</si>
  <si>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</si>
  <si>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</si>
  <si>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</si>
  <si>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</si>
  <si>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</si>
  <si>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</si>
  <si>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</si>
  <si>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</si>
  <si>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</si>
  <si>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</si>
  <si>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</si>
  <si>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</si>
  <si>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</si>
  <si>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</si>
  <si>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</si>
  <si>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</si>
  <si>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</si>
  <si>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</si>
  <si>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</si>
  <si>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</si>
  <si>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</si>
  <si>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</si>
  <si>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</si>
  <si>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</si>
  <si>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</si>
  <si>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</si>
  <si>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</si>
  <si>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</si>
  <si>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</si>
  <si>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</si>
  <si>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</si>
  <si>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</si>
  <si>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</si>
  <si>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</si>
  <si>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</si>
  <si>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</si>
  <si>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</si>
  <si>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</si>
  <si>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</si>
  <si>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</si>
  <si>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</si>
  <si>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</si>
  <si>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</si>
  <si>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</si>
  <si>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</si>
  <si>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</si>
  <si>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</si>
  <si>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</si>
  <si>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</si>
  <si>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</si>
  <si>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</si>
  <si>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</si>
  <si>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</si>
  <si>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</si>
  <si>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</si>
  <si>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</si>
  <si>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</si>
  <si>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</si>
  <si>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</si>
  <si>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</si>
  <si>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</si>
  <si>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</si>
  <si>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</si>
  <si>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</si>
  <si>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</si>
  <si>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</si>
  <si>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</si>
  <si>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</si>
  <si>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</si>
  <si>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</si>
  <si>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</si>
  <si>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</si>
  <si>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</si>
  <si>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</si>
  <si>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</si>
  <si>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</si>
  <si>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</si>
  <si>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</si>
  <si>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</si>
  <si>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</si>
  <si>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</si>
  <si>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</si>
  <si>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</si>
  <si>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</si>
  <si>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</si>
  <si>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</si>
  <si>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</si>
  <si>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</si>
  <si>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</si>
  <si>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</si>
  <si>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</si>
  <si>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</si>
  <si>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</si>
  <si>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</si>
  <si>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</si>
  <si>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</si>
  <si>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</si>
  <si>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</si>
  <si>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</si>
  <si>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</si>
  <si>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</si>
  <si>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</si>
  <si>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</si>
  <si>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</si>
  <si>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</si>
  <si>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</si>
  <si>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</si>
  <si>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</si>
  <si>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</si>
  <si>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</si>
  <si>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</si>
  <si>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</si>
  <si>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</si>
  <si>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</si>
  <si>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</si>
  <si>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</si>
  <si>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</si>
  <si>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</si>
  <si>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</si>
  <si>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</si>
  <si>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</si>
  <si>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</si>
  <si>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</si>
  <si>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</si>
  <si>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</si>
  <si>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</si>
  <si>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</si>
  <si>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</si>
  <si>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</si>
  <si>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</si>
  <si>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</si>
  <si>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</si>
  <si>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</si>
  <si>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</si>
  <si>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</si>
  <si>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</si>
  <si>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</si>
  <si>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</si>
  <si>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</si>
  <si>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</si>
  <si>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</si>
  <si>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</si>
  <si>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</si>
  <si>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</si>
  <si>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</si>
  <si>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</si>
  <si>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</si>
  <si>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</si>
  <si>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</si>
  <si>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</si>
  <si>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</si>
  <si>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</si>
  <si>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</si>
  <si>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</si>
  <si>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</si>
  <si>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</si>
  <si>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</si>
  <si>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</si>
  <si>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</si>
  <si>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</si>
  <si>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</si>
  <si>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</si>
  <si>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</si>
  <si>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</si>
  <si>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</si>
  <si>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</si>
  <si>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</si>
  <si>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</si>
  <si>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</si>
  <si>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</si>
  <si>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</si>
  <si>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</si>
  <si>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</si>
  <si>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</si>
  <si>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</si>
  <si>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</si>
  <si>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</si>
  <si>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</si>
  <si>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</si>
  <si>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</si>
  <si>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</si>
  <si>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</si>
  <si>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</si>
  <si>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</si>
  <si>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</si>
  <si>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</si>
  <si>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</si>
  <si>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</si>
  <si>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</si>
  <si>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</si>
  <si>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</si>
  <si>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</si>
  <si>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</si>
  <si>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</si>
  <si>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</si>
  <si>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</si>
  <si>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</si>
  <si>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</si>
  <si>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</si>
  <si>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</si>
  <si>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</si>
  <si>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</si>
  <si>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</si>
  <si>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</si>
  <si>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</si>
  <si>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</si>
  <si>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</si>
  <si>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</si>
  <si>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</si>
  <si>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</si>
  <si>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</si>
  <si>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</si>
  <si>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</si>
  <si>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</si>
  <si>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</si>
  <si>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</si>
  <si>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</si>
  <si>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</si>
  <si>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</si>
  <si>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</si>
  <si>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</si>
  <si>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</si>
  <si>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</si>
  <si>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</si>
  <si>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</si>
  <si>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</si>
  <si>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</si>
  <si>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</si>
  <si>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</si>
  <si>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</si>
  <si>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</si>
  <si>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</si>
  <si>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</si>
  <si>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</si>
  <si>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</si>
  <si>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</si>
  <si>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</si>
  <si>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</si>
  <si>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</si>
  <si>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</si>
  <si>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</si>
  <si>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</si>
  <si>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</si>
  <si>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</si>
  <si>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</si>
  <si>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</si>
  <si>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</si>
  <si>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</si>
  <si>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</si>
  <si>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</si>
  <si>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</si>
  <si>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</si>
  <si>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</si>
  <si>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</si>
  <si>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</si>
  <si>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</si>
  <si>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</si>
  <si>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</si>
  <si>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</si>
  <si>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</si>
  <si>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</si>
  <si>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</si>
  <si>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</si>
  <si>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</si>
  <si>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</si>
  <si>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</si>
  <si>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</si>
  <si>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</si>
  <si>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</si>
  <si>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</si>
  <si>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</si>
  <si>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</si>
  <si>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</si>
  <si>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</si>
  <si>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</si>
  <si>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</si>
  <si>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</si>
  <si>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</si>
  <si>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</si>
  <si>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</si>
  <si>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</si>
  <si>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</si>
  <si>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</si>
  <si>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</si>
  <si>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</si>
  <si>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</si>
  <si>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</si>
  <si>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</si>
  <si>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</si>
  <si>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</si>
  <si>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</si>
  <si>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</si>
  <si>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</si>
  <si>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</si>
  <si>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</si>
  <si>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</si>
  <si>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</si>
  <si>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</si>
  <si>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</si>
  <si>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</si>
  <si>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</si>
  <si>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</si>
  <si>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</si>
  <si>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</si>
  <si>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</si>
  <si>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</si>
  <si>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</si>
  <si>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</si>
  <si>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</si>
  <si>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</si>
  <si>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</si>
  <si>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</si>
  <si>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</si>
  <si>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</si>
  <si>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</si>
  <si>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</si>
  <si>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</si>
  <si>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</si>
  <si>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</si>
  <si>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</si>
  <si>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</si>
  <si>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</si>
  <si>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</si>
  <si>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</si>
  <si>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</si>
  <si>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</si>
  <si>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</si>
  <si>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</si>
  <si>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</si>
  <si>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</si>
  <si>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</si>
  <si>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</si>
  <si>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</si>
  <si>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</si>
  <si>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</si>
  <si>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</si>
  <si>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</si>
  <si>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</si>
  <si>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</si>
  <si>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</si>
  <si>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</si>
  <si>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</si>
  <si>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</si>
  <si>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</si>
  <si>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</si>
  <si>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</si>
  <si>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</si>
  <si>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</si>
  <si>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</si>
  <si>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</si>
  <si>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</si>
  <si>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</si>
  <si>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</si>
  <si>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</si>
  <si>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</si>
  <si>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</si>
  <si>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</si>
  <si>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</si>
  <si>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</si>
  <si>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</si>
  <si>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</si>
  <si>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</si>
  <si>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</si>
  <si>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</si>
  <si>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</si>
  <si>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</si>
  <si>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</si>
  <si>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</si>
  <si>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</si>
  <si>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</si>
  <si>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</si>
  <si>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</si>
  <si>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</si>
  <si>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</si>
  <si>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</si>
  <si>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</si>
  <si>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</si>
  <si>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</si>
  <si>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</si>
  <si>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</si>
  <si>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</si>
  <si>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</si>
  <si>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</si>
  <si>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</si>
  <si>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</si>
  <si>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</si>
  <si>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</si>
  <si>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</si>
  <si>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</si>
  <si>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</si>
  <si>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</si>
  <si>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</si>
  <si>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</si>
  <si>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</si>
  <si>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</si>
  <si>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</si>
  <si>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</si>
  <si>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</si>
  <si>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</si>
  <si>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</si>
  <si>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</si>
  <si>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</si>
  <si>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</si>
  <si>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</si>
  <si>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</si>
  <si>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</si>
  <si>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</si>
  <si>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</si>
  <si>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</si>
  <si>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</si>
  <si>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</si>
  <si>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</si>
  <si>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</si>
  <si>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</si>
  <si>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</si>
  <si>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</si>
  <si>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</si>
  <si>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</si>
  <si>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</si>
  <si>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</si>
  <si>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</si>
  <si>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</si>
  <si>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</si>
  <si>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</si>
  <si>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</si>
  <si>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</si>
  <si>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</si>
  <si>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</si>
  <si>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</si>
  <si>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</si>
  <si>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</si>
  <si>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</si>
  <si>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</si>
  <si>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</si>
  <si>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</si>
  <si>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</si>
  <si>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</si>
  <si>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</si>
  <si>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</si>
  <si>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</si>
  <si>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</si>
  <si>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</si>
  <si>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</si>
  <si>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</si>
  <si>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</si>
  <si>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</si>
  <si>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</si>
  <si>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</si>
  <si>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</si>
  <si>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</si>
  <si>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</si>
  <si>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</si>
  <si>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</si>
  <si>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</si>
  <si>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</si>
  <si>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</si>
  <si>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</si>
  <si>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</si>
  <si>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</si>
  <si>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</si>
  <si>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</si>
  <si>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</si>
  <si>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</si>
  <si>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</si>
  <si>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</si>
  <si>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</si>
  <si>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</si>
  <si>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</si>
  <si>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</si>
  <si>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</si>
  <si>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</si>
  <si>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</si>
  <si>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</si>
  <si>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</si>
  <si>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</si>
  <si>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</si>
  <si>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</si>
  <si>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</si>
  <si>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</si>
  <si>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</si>
  <si>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</si>
  <si>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</si>
  <si>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</si>
  <si>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</si>
  <si>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</si>
  <si>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</si>
  <si>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</si>
  <si>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</si>
  <si>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</si>
  <si>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</si>
  <si>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</si>
  <si>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</si>
  <si>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</si>
  <si>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</si>
  <si>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</si>
  <si>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</si>
  <si>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</si>
  <si>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</si>
  <si>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</si>
  <si>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</si>
  <si>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</si>
  <si>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</si>
  <si>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</si>
  <si>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</si>
  <si>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</si>
  <si>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</si>
  <si>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</si>
  <si>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</si>
  <si>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</si>
  <si>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</si>
  <si>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</si>
  <si>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</si>
  <si>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</si>
  <si>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</si>
  <si>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</si>
  <si>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</si>
  <si>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</si>
  <si>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</si>
  <si>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</si>
  <si>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</si>
  <si>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</si>
  <si>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</si>
  <si>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</si>
  <si>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</si>
  <si>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</si>
  <si>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</si>
  <si>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</si>
  <si>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</si>
  <si>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</si>
  <si>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</si>
  <si>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</si>
  <si>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</si>
  <si>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</si>
  <si>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</si>
  <si>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</si>
  <si>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</si>
  <si>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</si>
  <si>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</si>
  <si>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</si>
  <si>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</si>
  <si>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</si>
  <si>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</si>
  <si>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</si>
  <si>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</si>
  <si>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</si>
  <si>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</si>
  <si>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</si>
  <si>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</si>
  <si>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</si>
  <si>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</si>
  <si>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</si>
  <si>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</si>
  <si>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</si>
  <si>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</si>
  <si>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</si>
  <si>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</si>
  <si>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</si>
  <si>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</si>
  <si>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</si>
  <si>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</si>
  <si>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</si>
  <si>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</si>
  <si>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</si>
  <si>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</si>
  <si>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</si>
  <si>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</si>
  <si>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</si>
  <si>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</si>
  <si>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</si>
  <si>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</si>
  <si>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</si>
  <si>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</si>
  <si>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</si>
  <si>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</si>
  <si>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</si>
  <si>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</si>
  <si>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</si>
  <si>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</si>
  <si>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</si>
  <si>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</si>
  <si>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</si>
  <si>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</si>
  <si>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</si>
  <si>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</si>
  <si>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</si>
  <si>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</si>
  <si>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</si>
  <si>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</si>
  <si>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</si>
  <si>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</si>
  <si>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</si>
  <si>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</si>
  <si>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</si>
  <si>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</si>
  <si>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</si>
  <si>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</si>
  <si>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</si>
  <si>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</si>
  <si>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</si>
  <si>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</si>
  <si>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</si>
  <si>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</si>
  <si>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</si>
  <si>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</si>
  <si>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</si>
  <si>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</si>
  <si>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</si>
  <si>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</si>
  <si>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</si>
  <si>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</si>
  <si>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</si>
  <si>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</si>
  <si>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</si>
  <si>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</si>
  <si>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</si>
  <si>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</si>
  <si>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</si>
  <si>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</si>
  <si>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</si>
  <si>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</si>
  <si>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</si>
  <si>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</si>
  <si>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</si>
  <si>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</si>
  <si>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</si>
  <si>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</si>
  <si>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</si>
  <si>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</si>
  <si>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</si>
  <si>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</si>
  <si>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</si>
  <si>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</si>
  <si>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</si>
  <si>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</si>
  <si>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</si>
  <si>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</si>
  <si>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</si>
  <si>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</si>
  <si>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</si>
  <si>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</si>
  <si>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</si>
  <si>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</si>
  <si>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</si>
  <si>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</si>
  <si>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</si>
  <si>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</si>
  <si>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</si>
  <si>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</si>
  <si>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</si>
  <si>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</si>
  <si>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</si>
  <si>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</si>
  <si>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</si>
  <si>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</si>
  <si>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</si>
  <si>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</si>
  <si>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</si>
  <si>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</si>
  <si>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</si>
  <si>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</si>
  <si>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</si>
  <si>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</si>
  <si>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</si>
  <si>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</si>
  <si>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</si>
  <si>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</si>
  <si>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</si>
  <si>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</si>
  <si>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</si>
  <si>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</si>
  <si>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</si>
  <si>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</si>
  <si>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</si>
  <si>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</si>
  <si>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</si>
  <si>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</si>
  <si>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</si>
  <si>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</si>
  <si>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</si>
  <si>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</si>
  <si>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</si>
  <si>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</si>
  <si>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</si>
  <si>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</si>
  <si>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</si>
  <si>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</si>
  <si>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</si>
  <si>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</si>
  <si>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</si>
  <si>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</si>
  <si>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</si>
  <si>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</si>
  <si>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</si>
  <si>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</si>
  <si>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</si>
  <si>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</si>
  <si>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</si>
  <si>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</si>
  <si>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</si>
  <si>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</si>
  <si>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</si>
  <si>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</si>
  <si>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</si>
  <si>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</si>
  <si>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</si>
  <si>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</si>
  <si>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</si>
  <si>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</si>
  <si>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</si>
  <si>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</si>
  <si>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</si>
  <si>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</si>
  <si>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</si>
  <si>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</si>
  <si>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</si>
  <si>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</si>
  <si>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</si>
  <si>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</si>
  <si>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</si>
  <si>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</si>
  <si>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</si>
  <si>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</si>
  <si>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</si>
  <si>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</si>
  <si>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</si>
  <si>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</si>
  <si>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</si>
  <si>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</si>
  <si>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</si>
  <si>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</si>
  <si>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</si>
  <si>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</si>
  <si>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</si>
  <si>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</si>
  <si>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</si>
  <si>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</si>
  <si>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</si>
  <si>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</si>
  <si>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</si>
  <si>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</si>
  <si>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</si>
  <si>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</si>
  <si>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</si>
  <si>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</si>
  <si>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</si>
  <si>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</si>
  <si>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</si>
  <si>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</si>
  <si>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</si>
  <si>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</si>
  <si>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</si>
  <si>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</si>
  <si>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</si>
  <si>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</si>
  <si>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</si>
  <si>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</si>
  <si>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</si>
  <si>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</si>
  <si>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</si>
  <si>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</si>
  <si>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</si>
  <si>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</si>
  <si>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</si>
  <si>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</si>
  <si>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</si>
  <si>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</si>
  <si>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</si>
  <si>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</si>
  <si>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</si>
  <si>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</si>
  <si>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</si>
  <si>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</si>
  <si>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</si>
  <si>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</si>
  <si>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</si>
  <si>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</si>
  <si>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</si>
  <si>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</si>
  <si>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</si>
  <si>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</si>
  <si>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</si>
  <si>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</si>
  <si>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</si>
  <si>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</si>
  <si>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</si>
  <si>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</si>
  <si>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</si>
  <si>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</si>
  <si>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</si>
  <si>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</si>
  <si>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</si>
  <si>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</si>
  <si>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</si>
  <si>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</si>
  <si>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</si>
  <si>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</si>
  <si>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</si>
  <si>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</si>
  <si>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</si>
  <si>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</si>
  <si>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</si>
  <si>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</si>
  <si>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</si>
  <si>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</si>
  <si>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</si>
  <si>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</si>
  <si>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</si>
  <si>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</si>
  <si>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</si>
  <si>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</si>
  <si>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</si>
  <si>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</si>
  <si>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</si>
  <si>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</si>
  <si>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</si>
  <si>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</si>
  <si>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</si>
  <si>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</si>
  <si>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</si>
  <si>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</si>
  <si>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</si>
  <si>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</si>
  <si>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</si>
  <si>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</si>
  <si>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</si>
  <si>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</si>
  <si>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</si>
  <si>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</si>
  <si>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</si>
  <si>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</si>
  <si>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</si>
  <si>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</si>
  <si>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</si>
  <si>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</si>
  <si>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</si>
  <si>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</si>
  <si>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</si>
  <si>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</si>
  <si>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</si>
  <si>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</si>
  <si>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</si>
  <si>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</si>
  <si>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</si>
  <si>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</si>
  <si>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</si>
  <si>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</si>
  <si>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</si>
  <si>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</si>
  <si>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</si>
  <si>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</si>
  <si>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</si>
  <si>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</si>
  <si>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</si>
  <si>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</si>
  <si>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</si>
  <si>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</si>
  <si>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</si>
  <si>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</si>
  <si>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</si>
  <si>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</si>
  <si>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</si>
  <si>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</si>
  <si>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</si>
  <si>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</si>
  <si>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</si>
  <si>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</si>
  <si>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</si>
  <si>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</si>
  <si>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</si>
  <si>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</si>
  <si>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</si>
  <si>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</si>
  <si>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</si>
  <si>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</si>
  <si>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</si>
  <si>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</si>
  <si>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</si>
  <si>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</si>
  <si>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</si>
  <si>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</si>
  <si>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</si>
  <si>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</si>
  <si>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</si>
  <si>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</si>
  <si>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</si>
  <si>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</si>
  <si>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</si>
  <si>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</si>
  <si>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</si>
  <si>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</si>
  <si>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</si>
  <si>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</si>
  <si>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</si>
  <si>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</si>
  <si>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</si>
  <si>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</si>
  <si>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</si>
  <si>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</si>
  <si>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</si>
  <si>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</si>
  <si>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</si>
  <si>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</si>
  <si>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</si>
  <si>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</si>
  <si>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</si>
  <si>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</si>
  <si>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</si>
  <si>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</si>
  <si>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</si>
  <si>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</si>
  <si>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</si>
  <si>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</si>
  <si>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</si>
  <si>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</si>
  <si>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</si>
  <si>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</si>
  <si>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</si>
  <si>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</si>
  <si>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</si>
  <si>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</si>
  <si>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</si>
  <si>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</si>
  <si>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</si>
  <si>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</si>
  <si>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</si>
  <si>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</si>
  <si>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</si>
  <si>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</si>
  <si>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</si>
  <si>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</si>
  <si>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</si>
  <si>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</si>
  <si>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</si>
  <si>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</si>
  <si>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</si>
  <si>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</si>
  <si>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</si>
  <si>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</si>
  <si>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</si>
  <si>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</si>
  <si>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</si>
  <si>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</si>
  <si>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</si>
  <si>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</si>
  <si>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</si>
  <si>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</si>
  <si>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</si>
  <si>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</si>
  <si>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</si>
  <si>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</si>
  <si>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</si>
  <si>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</si>
  <si>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</si>
  <si>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</si>
  <si>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</si>
  <si>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</si>
  <si>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</si>
  <si>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</si>
  <si>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</si>
  <si>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</si>
  <si>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</si>
  <si>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</si>
  <si>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</si>
  <si>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</si>
  <si>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</si>
  <si>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</si>
  <si>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</si>
  <si>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</si>
  <si>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</si>
  <si>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</si>
  <si>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</si>
  <si>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</si>
  <si>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</si>
  <si>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</si>
  <si>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</si>
  <si>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</si>
  <si>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</si>
  <si>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</si>
  <si>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</si>
  <si>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</si>
  <si>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</si>
  <si>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</si>
  <si>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</si>
  <si>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</si>
  <si>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</si>
  <si>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</si>
  <si>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</si>
  <si>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</si>
  <si>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</si>
  <si>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</si>
  <si>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</si>
  <si>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</si>
  <si>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</si>
  <si>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</si>
  <si>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</si>
  <si>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</si>
  <si>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</si>
  <si>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</si>
  <si>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</si>
  <si>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</si>
  <si>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</si>
  <si>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</si>
  <si>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</si>
  <si>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</si>
  <si>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</si>
  <si>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</si>
  <si>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</si>
  <si>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</si>
  <si>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</si>
  <si>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</si>
  <si>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</si>
  <si>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</si>
  <si>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</si>
  <si>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</si>
  <si>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</si>
  <si>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</si>
  <si>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</si>
  <si>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</si>
  <si>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</si>
  <si>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</si>
  <si>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</si>
  <si>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</si>
  <si>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</si>
  <si>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</si>
  <si>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</si>
  <si>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</si>
  <si>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</si>
  <si>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</si>
  <si>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</si>
  <si>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</si>
  <si>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</si>
  <si>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</si>
  <si>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</si>
  <si>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</si>
  <si>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</si>
  <si>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</si>
  <si>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</si>
  <si>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</si>
  <si>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</si>
  <si>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</si>
  <si>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</si>
  <si>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</si>
  <si>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</si>
  <si>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</si>
  <si>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</si>
  <si>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</si>
  <si>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</si>
  <si>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</si>
  <si>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</si>
  <si>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</si>
  <si>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</si>
  <si>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</si>
  <si>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</si>
  <si>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</si>
  <si>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</si>
  <si>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</si>
  <si>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</si>
  <si>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</si>
  <si>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</si>
  <si>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</si>
  <si>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</si>
  <si>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</si>
  <si>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</si>
  <si>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</si>
  <si>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</si>
  <si>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</si>
  <si>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</si>
  <si>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</si>
  <si>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</si>
  <si>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</si>
  <si>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</si>
  <si>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</si>
  <si>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</si>
  <si>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</si>
  <si>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</si>
  <si>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</si>
  <si>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</si>
  <si>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</si>
  <si>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</si>
  <si>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</si>
  <si>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</si>
  <si>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</si>
  <si>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</si>
  <si>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</si>
  <si>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</si>
  <si>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</si>
  <si>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</si>
  <si>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</si>
  <si>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</si>
  <si>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</si>
  <si>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</si>
  <si>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</si>
  <si>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</si>
  <si>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</si>
  <si>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</si>
  <si>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</si>
  <si>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</si>
  <si>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</si>
  <si>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</si>
  <si>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</si>
  <si>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</si>
  <si>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</si>
  <si>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</si>
  <si>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</si>
  <si>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</si>
  <si>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</si>
  <si>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</si>
  <si>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</si>
  <si>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</si>
  <si>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</si>
  <si>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</si>
  <si>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</si>
  <si>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</si>
  <si>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</si>
  <si>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</si>
  <si>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</si>
  <si>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</si>
  <si>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</si>
  <si>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</si>
  <si>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</si>
  <si>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</si>
  <si>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</si>
  <si>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</si>
  <si>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</si>
  <si>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</si>
  <si>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</si>
  <si>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</si>
  <si>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</si>
  <si>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</si>
  <si>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</si>
  <si>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</si>
  <si>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</si>
  <si>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</si>
  <si>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</si>
  <si>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</si>
  <si>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</si>
  <si>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</si>
  <si>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</si>
  <si>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</si>
  <si>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</si>
  <si>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</si>
  <si>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</si>
  <si>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</si>
  <si>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</si>
  <si>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</si>
  <si>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</si>
  <si>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</si>
  <si>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</si>
  <si>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</si>
  <si>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</si>
  <si>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</si>
  <si>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</si>
  <si>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</si>
  <si>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</si>
  <si>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</si>
  <si>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</si>
  <si>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</si>
  <si>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</si>
  <si>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</si>
  <si>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</si>
  <si>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</si>
  <si>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</si>
  <si>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</si>
  <si>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</si>
  <si>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</si>
  <si>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</si>
  <si>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</si>
  <si>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</si>
  <si>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</si>
  <si>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</si>
  <si>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</si>
  <si>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</si>
  <si>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</si>
  <si>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</si>
  <si>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</si>
  <si>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</si>
  <si>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</si>
  <si>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</si>
  <si>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</si>
  <si>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</si>
  <si>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</si>
  <si>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</si>
  <si>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</si>
  <si>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</si>
  <si>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</si>
  <si>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</si>
  <si>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</si>
  <si>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</si>
  <si>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</si>
  <si>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</si>
  <si>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</si>
  <si>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</si>
  <si>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</si>
  <si>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</si>
  <si>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</si>
  <si>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</si>
  <si>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</si>
  <si>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</si>
  <si>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</si>
  <si>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</si>
  <si>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</si>
  <si>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</si>
  <si>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</si>
  <si>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</si>
  <si>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</si>
  <si>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</si>
  <si>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</si>
  <si>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</si>
  <si>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</si>
  <si>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</si>
  <si>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</si>
  <si>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</si>
  <si>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</si>
  <si>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</si>
  <si>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</si>
  <si>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</si>
  <si>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</si>
  <si>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</si>
  <si>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</si>
  <si>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</si>
  <si>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</si>
  <si>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</si>
  <si>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</si>
  <si>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</si>
  <si>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</si>
  <si>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</si>
  <si>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</si>
  <si>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</si>
  <si>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</si>
  <si>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</si>
  <si>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</si>
  <si>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</si>
  <si>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</si>
  <si>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</si>
  <si>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</si>
  <si>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</si>
  <si>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</si>
  <si>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</si>
  <si>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</si>
  <si>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</si>
  <si>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</si>
  <si>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</si>
  <si>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</si>
  <si>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</si>
  <si>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</si>
  <si>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</si>
  <si>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</si>
  <si>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</si>
  <si>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</si>
  <si>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</si>
  <si>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</si>
  <si>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</si>
  <si>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</si>
  <si>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</si>
  <si>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</si>
  <si>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</si>
  <si>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</si>
  <si>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</si>
  <si>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</si>
  <si>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</si>
  <si>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</si>
  <si>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</si>
  <si>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</si>
  <si>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</si>
  <si>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</si>
  <si>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</si>
  <si>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</si>
  <si>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</si>
  <si>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</si>
  <si>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</si>
  <si>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</si>
  <si>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</si>
  <si>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</si>
  <si>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</si>
  <si>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</si>
  <si>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</si>
  <si>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</si>
  <si>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</si>
  <si>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</si>
  <si>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</si>
  <si>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</si>
  <si>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</si>
  <si>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</si>
  <si>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</si>
  <si>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</si>
  <si>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</si>
  <si>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</si>
  <si>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</si>
  <si>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</si>
  <si>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</si>
  <si>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</si>
  <si>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</si>
  <si>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</si>
  <si>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</si>
  <si>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</si>
  <si>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</si>
  <si>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</si>
  <si>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</si>
  <si>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</si>
  <si>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</si>
  <si>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</si>
  <si>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</si>
  <si>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</si>
  <si>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</si>
  <si>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</si>
  <si>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</si>
  <si>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</si>
  <si>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</si>
  <si>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</si>
  <si>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</si>
  <si>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</si>
  <si>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</si>
  <si>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</si>
  <si>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</si>
  <si>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</si>
  <si>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</si>
  <si>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</si>
  <si>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</si>
  <si>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</si>
  <si>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</si>
  <si>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</si>
  <si>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</si>
  <si>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</si>
  <si>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</si>
  <si>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</si>
  <si>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</si>
  <si>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</si>
  <si>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</si>
  <si>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</si>
  <si>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</si>
  <si>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</si>
  <si>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</si>
  <si>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</si>
  <si>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</si>
  <si>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</si>
  <si>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</si>
  <si>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</si>
  <si>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</si>
  <si>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</si>
  <si>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</si>
  <si>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</si>
  <si>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</si>
  <si>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</si>
  <si>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</si>
  <si>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</si>
  <si>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</si>
  <si>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</si>
  <si>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</si>
  <si>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</si>
  <si>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</si>
  <si>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</si>
  <si>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</si>
  <si>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</si>
  <si>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</si>
  <si>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</si>
  <si>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</si>
  <si>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</si>
  <si>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</si>
  <si>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</si>
  <si>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</si>
  <si>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</si>
  <si>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</si>
  <si>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</si>
  <si>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</si>
  <si>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</si>
  <si>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</si>
  <si>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</si>
  <si>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</si>
  <si>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</si>
  <si>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</si>
  <si>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</si>
  <si>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</si>
  <si>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</si>
  <si>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</si>
  <si>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</si>
  <si>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</si>
  <si>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</si>
  <si>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</si>
  <si>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</si>
  <si>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</si>
  <si>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</si>
  <si>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</si>
  <si>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</si>
  <si>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</si>
  <si>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</si>
  <si>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</si>
  <si>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</si>
  <si>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</si>
  <si>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</si>
  <si>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</si>
  <si>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</si>
  <si>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</si>
  <si>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</si>
  <si>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</si>
  <si>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</si>
  <si>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</si>
  <si>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</si>
  <si>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</si>
  <si>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</si>
  <si>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</si>
  <si>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</si>
  <si>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</si>
  <si>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</si>
  <si>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</si>
  <si>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</si>
  <si>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</si>
  <si>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</si>
  <si>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</si>
  <si>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</si>
  <si>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</si>
  <si>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</si>
  <si>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</si>
  <si>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</si>
  <si>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</si>
  <si>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</si>
  <si>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</si>
  <si>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</si>
  <si>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</si>
  <si>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</si>
  <si>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</si>
  <si>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</si>
  <si>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</si>
  <si>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</si>
  <si>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</si>
  <si>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</si>
  <si>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</si>
  <si>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</si>
  <si>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</si>
  <si>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</si>
  <si>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</si>
  <si>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</si>
  <si>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</si>
  <si>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</si>
  <si>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</si>
  <si>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</si>
  <si>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</si>
  <si>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</si>
  <si>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</si>
  <si>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</si>
  <si>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</si>
  <si>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</si>
  <si>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</si>
  <si>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</si>
  <si>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</si>
  <si>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</si>
  <si>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</si>
  <si>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</si>
  <si>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</si>
  <si>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</si>
  <si>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</si>
  <si>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</si>
  <si>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</si>
  <si>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</si>
  <si>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</si>
  <si>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</si>
  <si>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</si>
  <si>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</si>
  <si>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</si>
  <si>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</si>
  <si>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</si>
  <si>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</si>
  <si>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</si>
  <si>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</si>
  <si>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</si>
  <si>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</si>
  <si>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</si>
  <si>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</si>
  <si>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</si>
  <si>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</si>
  <si>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</si>
  <si>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</si>
  <si>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</si>
  <si>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</si>
  <si>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</si>
  <si>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</si>
  <si>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</si>
  <si>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</si>
  <si>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</si>
  <si>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</si>
  <si>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</si>
  <si>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</si>
  <si>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</si>
  <si>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</si>
  <si>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</si>
  <si>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</si>
  <si>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</si>
  <si>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</si>
  <si>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</si>
  <si>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</si>
  <si>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</si>
  <si>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</si>
  <si>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</si>
  <si>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</si>
  <si>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</si>
  <si>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</si>
  <si>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</si>
  <si>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</si>
  <si>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</si>
  <si>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</si>
  <si>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</si>
  <si>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</si>
  <si>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</si>
  <si>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</si>
  <si>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</si>
  <si>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</si>
  <si>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</si>
  <si>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</si>
  <si>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</si>
  <si>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</si>
  <si>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</si>
  <si>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</si>
  <si>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</si>
  <si>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</si>
  <si>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</si>
  <si>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</si>
  <si>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</si>
  <si>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</si>
  <si>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</si>
  <si>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</si>
  <si>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</si>
  <si>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</si>
  <si>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</si>
  <si>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</si>
  <si>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</si>
  <si>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</si>
  <si>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</si>
  <si>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</si>
  <si>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</si>
  <si>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</si>
  <si>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</si>
  <si>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</si>
  <si>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</si>
  <si>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</si>
  <si>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</si>
  <si>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</si>
  <si>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</si>
  <si>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</si>
  <si>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</si>
  <si>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</si>
  <si>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</si>
  <si>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</si>
  <si>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</si>
  <si>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</si>
  <si>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</si>
  <si>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</si>
  <si>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</si>
  <si>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</si>
  <si>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</si>
  <si>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</si>
  <si>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</si>
  <si>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</si>
  <si>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</si>
  <si>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</si>
  <si>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</si>
  <si>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</si>
  <si>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</si>
  <si>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</si>
  <si>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</si>
  <si>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</si>
  <si>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</si>
  <si>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</si>
  <si>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</si>
  <si>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</si>
  <si>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</si>
  <si>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</si>
  <si>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</si>
  <si>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</si>
  <si>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</si>
  <si>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</si>
  <si>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</si>
  <si>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</si>
  <si>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</si>
  <si>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</si>
  <si>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</si>
  <si>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</si>
  <si>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</si>
  <si>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</si>
  <si>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</si>
  <si>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</si>
  <si>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</si>
  <si>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</si>
  <si>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</si>
  <si>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</si>
  <si>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</si>
  <si>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</si>
  <si>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</si>
  <si>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</si>
  <si>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</si>
  <si>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</si>
  <si>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</si>
  <si>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</si>
  <si>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</si>
  <si>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</si>
  <si>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</si>
  <si>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</si>
  <si>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</si>
  <si>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</si>
  <si>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</si>
  <si>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</si>
  <si>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</si>
  <si>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</si>
  <si>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</si>
  <si>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</si>
  <si>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</si>
  <si>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</si>
  <si>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</si>
  <si>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</si>
  <si>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</si>
  <si>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</si>
  <si>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</si>
  <si>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</si>
  <si>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</si>
  <si>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</si>
  <si>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</si>
  <si>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</si>
  <si>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</si>
  <si>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</si>
  <si>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</si>
  <si>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</si>
  <si>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</si>
  <si>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</si>
  <si>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</si>
  <si>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</si>
  <si>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</si>
  <si>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</si>
  <si>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</si>
  <si>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</si>
  <si>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</si>
  <si>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</si>
  <si>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</si>
  <si>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</si>
  <si>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</si>
  <si>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</si>
  <si>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</si>
  <si>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</si>
  <si>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</si>
  <si>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</si>
  <si>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</si>
  <si>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</si>
  <si>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</si>
  <si>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</si>
  <si>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</si>
  <si>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</si>
  <si>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</si>
  <si>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</si>
  <si>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</si>
  <si>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</si>
  <si>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</si>
  <si>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</si>
  <si>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</si>
  <si>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</si>
  <si>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</si>
  <si>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</si>
  <si>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</si>
  <si>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</si>
  <si>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</si>
  <si>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</si>
  <si>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</si>
  <si>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</si>
  <si>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</si>
  <si>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</si>
  <si>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</si>
  <si>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</si>
  <si>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</si>
  <si>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</si>
  <si>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</si>
  <si>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</si>
  <si>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</si>
  <si>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</si>
  <si>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</si>
  <si>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</si>
  <si>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</si>
  <si>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</si>
  <si>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</si>
  <si>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</si>
  <si>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</si>
  <si>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</si>
  <si>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</si>
  <si>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</si>
  <si>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</si>
  <si>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</si>
  <si>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</si>
  <si>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</si>
  <si>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</si>
  <si>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</si>
  <si>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</si>
  <si>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</si>
  <si>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</si>
  <si>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</si>
  <si>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</si>
  <si>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</si>
  <si>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</si>
  <si>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</si>
  <si>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</si>
  <si>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</si>
  <si>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</si>
  <si>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</si>
  <si>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</si>
  <si>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</si>
  <si>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</si>
  <si>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</si>
  <si>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</si>
  <si>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</si>
  <si>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</si>
  <si>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</si>
  <si>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</si>
  <si>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</si>
  <si>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</si>
  <si>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</si>
  <si>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</si>
  <si>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</si>
  <si>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</si>
  <si>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</si>
  <si>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</si>
  <si>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</si>
  <si>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</si>
  <si>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</si>
  <si>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</si>
  <si>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</si>
  <si>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</si>
  <si>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</si>
  <si>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</si>
  <si>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</si>
  <si>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</si>
  <si>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</si>
  <si>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</si>
  <si>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</si>
  <si>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</si>
  <si>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</si>
  <si>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</si>
  <si>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</si>
  <si>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</si>
  <si>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</si>
  <si>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</si>
  <si>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</si>
  <si>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</si>
  <si>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</si>
  <si>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</si>
  <si>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</si>
  <si>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</si>
  <si>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</si>
  <si>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</si>
  <si>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</si>
  <si>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</si>
  <si>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</si>
  <si>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</si>
  <si>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</si>
  <si>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</si>
  <si>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</si>
  <si>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</si>
  <si>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</si>
  <si>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</si>
  <si>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</si>
  <si>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</si>
  <si>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</si>
  <si>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</si>
  <si>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</si>
  <si>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</si>
  <si>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</si>
  <si>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</si>
  <si>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</si>
  <si>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</si>
  <si>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</si>
  <si>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</si>
  <si>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</si>
  <si>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</si>
  <si>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</si>
  <si>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</si>
  <si>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</si>
  <si>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</si>
  <si>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</si>
  <si>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</si>
  <si>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</si>
  <si>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</si>
  <si>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</si>
  <si>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</si>
  <si>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</si>
  <si>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</si>
  <si>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</si>
  <si>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</si>
  <si>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</si>
  <si>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</si>
  <si>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</si>
  <si>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</si>
  <si>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</si>
  <si>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</si>
  <si>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</si>
  <si>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</si>
  <si>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</si>
  <si>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</si>
  <si>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</si>
  <si>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</si>
  <si>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</si>
  <si>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</si>
  <si>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</si>
  <si>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</si>
  <si>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</si>
  <si>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</si>
  <si>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</si>
  <si>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</si>
  <si>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</si>
  <si>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</si>
  <si>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</si>
  <si>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</si>
  <si>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</si>
  <si>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</si>
  <si>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</si>
  <si>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</si>
  <si>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</si>
  <si>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</si>
  <si>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</si>
  <si>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</si>
  <si>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</si>
  <si>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</si>
  <si>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</si>
  <si>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</si>
  <si>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</si>
  <si>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</si>
  <si>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</si>
  <si>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</si>
  <si>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</si>
  <si>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</si>
  <si>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</si>
  <si>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</si>
  <si>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</si>
  <si>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</si>
  <si>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</si>
  <si>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</si>
  <si>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</si>
  <si>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</si>
  <si>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</si>
  <si>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</si>
  <si>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</si>
  <si>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</si>
  <si>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</si>
  <si>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</si>
  <si>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</si>
  <si>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</si>
  <si>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</si>
  <si>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</si>
  <si>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</si>
  <si>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</si>
  <si>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</si>
  <si>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</si>
  <si>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</si>
  <si>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</si>
  <si>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</si>
  <si>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</si>
  <si>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</si>
  <si>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</si>
  <si>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</si>
  <si>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</si>
  <si>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</si>
  <si>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</si>
  <si>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</si>
  <si>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</si>
  <si>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</si>
  <si>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</si>
  <si>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</si>
  <si>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</si>
  <si>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</si>
  <si>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</si>
  <si>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</si>
  <si>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</si>
  <si>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</si>
  <si>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</si>
  <si>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</si>
  <si>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</si>
  <si>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</si>
  <si>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</si>
  <si>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</si>
  <si>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</si>
  <si>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</si>
  <si>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</si>
  <si>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</si>
  <si>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</si>
  <si>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</si>
  <si>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</si>
  <si>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</si>
  <si>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</si>
  <si>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</si>
  <si>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</si>
  <si>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</si>
  <si>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</si>
  <si>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</si>
  <si>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</si>
  <si>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</si>
  <si>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</si>
  <si>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</si>
  <si>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</si>
  <si>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</si>
  <si>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</si>
  <si>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</si>
  <si>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</si>
  <si>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</si>
  <si>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</si>
  <si>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</si>
  <si>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</si>
  <si>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</si>
  <si>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</si>
  <si>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</si>
  <si>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</si>
  <si>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</si>
  <si>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</si>
  <si>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</si>
  <si>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</si>
  <si>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</si>
  <si>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</si>
  <si>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</si>
  <si>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</si>
  <si>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</si>
  <si>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</si>
  <si>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</si>
  <si>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</si>
  <si>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</si>
  <si>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</si>
  <si>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</si>
  <si>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</si>
  <si>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</si>
  <si>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</si>
  <si>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</si>
  <si>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</si>
  <si>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</si>
  <si>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</si>
  <si>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</si>
  <si>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</si>
  <si>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</si>
  <si>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</si>
  <si>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</si>
  <si>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</si>
  <si>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</si>
  <si>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</si>
  <si>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</si>
  <si>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</si>
  <si>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</si>
  <si>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</si>
  <si>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</si>
  <si>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</si>
  <si>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</si>
  <si>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</si>
  <si>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</si>
  <si>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</si>
  <si>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</si>
  <si>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</si>
  <si>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</si>
  <si>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</si>
  <si>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</si>
  <si>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</si>
  <si>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</si>
  <si>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</si>
  <si>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</si>
  <si>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</si>
  <si>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</si>
  <si>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</si>
  <si>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</si>
  <si>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</si>
  <si>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</si>
  <si>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</si>
  <si>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</si>
  <si>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</si>
  <si>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</si>
  <si>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</si>
  <si>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</si>
  <si>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</si>
  <si>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</si>
  <si>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</si>
  <si>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</si>
  <si>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</si>
  <si>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</si>
  <si>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</si>
  <si>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</si>
  <si>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</si>
  <si>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</si>
  <si>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</si>
  <si>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</si>
  <si>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</si>
  <si>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</si>
  <si>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</si>
  <si>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</si>
  <si>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</si>
  <si>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</si>
  <si>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</si>
  <si>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</si>
  <si>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</si>
  <si>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</si>
  <si>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</si>
  <si>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</si>
  <si>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</si>
  <si>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</si>
  <si>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</si>
  <si>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</si>
  <si>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</si>
  <si>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</si>
  <si>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</si>
  <si>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</si>
  <si>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</si>
  <si>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</si>
  <si>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</si>
  <si>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</si>
  <si>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</si>
  <si>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</si>
  <si>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</si>
  <si>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</si>
  <si>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</si>
  <si>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</si>
  <si>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</si>
  <si>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</si>
  <si>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</si>
  <si>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</si>
  <si>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</si>
  <si>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</si>
  <si>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</si>
  <si>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</si>
  <si>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</si>
  <si>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</si>
  <si>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</si>
  <si>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</si>
  <si>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</si>
  <si>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</si>
  <si>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</si>
  <si>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</si>
  <si>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</si>
  <si>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</si>
  <si>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</si>
  <si>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</si>
  <si>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</si>
  <si>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</si>
  <si>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</si>
  <si>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</si>
  <si>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</si>
  <si>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</si>
  <si>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</si>
  <si>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</si>
  <si>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</si>
  <si>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</si>
  <si>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</si>
  <si>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</si>
  <si>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</si>
  <si>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</si>
  <si>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</si>
  <si>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</si>
  <si>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</si>
  <si>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</si>
  <si>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</si>
  <si>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</si>
  <si>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</si>
  <si>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</si>
  <si>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</si>
  <si>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</si>
  <si>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</si>
  <si>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</si>
  <si>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</si>
  <si>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</si>
  <si>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</si>
  <si>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</si>
  <si>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</si>
  <si>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</si>
  <si>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</si>
  <si>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</si>
  <si>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</si>
  <si>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</si>
  <si>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</si>
  <si>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</si>
  <si>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</si>
  <si>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</si>
  <si>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</si>
  <si>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</si>
  <si>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</si>
  <si>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</si>
  <si>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</si>
  <si>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</si>
  <si>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</si>
  <si>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</si>
  <si>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</si>
  <si>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</si>
  <si>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</si>
  <si>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</si>
  <si>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</si>
  <si>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</si>
  <si>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</si>
  <si>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</si>
  <si>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</si>
  <si>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</si>
  <si>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</si>
  <si>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</si>
  <si>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</si>
  <si>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</si>
  <si>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</si>
  <si>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</si>
  <si>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</si>
  <si>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</si>
  <si>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</si>
  <si>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</si>
  <si>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</si>
  <si>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</si>
  <si>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</si>
  <si>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</si>
  <si>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</si>
  <si>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</si>
  <si>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</si>
  <si>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</si>
  <si>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</si>
  <si>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</si>
  <si>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</si>
  <si>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</si>
  <si>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</si>
  <si>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</si>
  <si>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</si>
  <si>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</si>
  <si>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</si>
  <si>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</si>
  <si>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</si>
  <si>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</si>
  <si>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</si>
  <si>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</si>
  <si>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</si>
  <si>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</si>
  <si>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</si>
  <si>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</si>
  <si>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</si>
  <si>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</si>
  <si>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</si>
  <si>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</si>
  <si>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</si>
  <si>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</si>
  <si>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</si>
  <si>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</si>
  <si>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</si>
  <si>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</si>
  <si>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</si>
  <si>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</si>
  <si>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</si>
  <si>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</si>
  <si>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</si>
  <si>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</si>
  <si>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</si>
  <si>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</si>
  <si>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</si>
  <si>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</si>
  <si>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</si>
  <si>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</si>
  <si>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</si>
  <si>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</si>
  <si>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</si>
  <si>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</si>
  <si>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</si>
  <si>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</si>
  <si>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</si>
  <si>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</si>
  <si>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</si>
  <si>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</si>
  <si>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</si>
  <si>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</si>
  <si>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</si>
  <si>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</si>
  <si>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</si>
  <si>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</si>
  <si>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</si>
  <si>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</si>
  <si>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</si>
  <si>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</si>
  <si>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</si>
  <si>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</si>
  <si>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</si>
  <si>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</si>
  <si>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</si>
  <si>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</si>
  <si>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</si>
  <si>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</si>
  <si>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</si>
  <si>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</si>
  <si>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</si>
  <si>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</si>
  <si>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</si>
  <si>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</si>
  <si>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</si>
  <si>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</si>
  <si>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</si>
  <si>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</si>
  <si>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</si>
  <si>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</si>
  <si>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</si>
  <si>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</si>
  <si>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</si>
  <si>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</si>
  <si>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</si>
  <si>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</si>
  <si>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</si>
  <si>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</si>
  <si>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</si>
  <si>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</si>
  <si>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</si>
  <si>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</si>
  <si>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</si>
  <si>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</si>
  <si>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</si>
  <si>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</si>
  <si>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</si>
  <si>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</si>
  <si>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</si>
  <si>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</si>
  <si>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</si>
  <si>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</si>
  <si>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</si>
  <si>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</si>
  <si>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</si>
  <si>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</si>
  <si>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</si>
  <si>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</si>
  <si>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</si>
  <si>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</si>
  <si>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</si>
  <si>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</si>
  <si>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</si>
  <si>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</si>
  <si>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</si>
  <si>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</si>
  <si>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</si>
  <si>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</si>
  <si>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</si>
  <si>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</si>
  <si>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</si>
  <si>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</si>
  <si>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</si>
  <si>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</si>
  <si>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</si>
  <si>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</si>
  <si>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</si>
  <si>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</si>
  <si>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</si>
  <si>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</si>
  <si>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</si>
  <si>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</si>
  <si>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</si>
  <si>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</si>
  <si>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</si>
  <si>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</si>
  <si>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</si>
  <si>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</si>
  <si>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</si>
  <si>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</si>
  <si>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</si>
  <si>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</si>
  <si>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</si>
  <si>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</si>
  <si>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</si>
  <si>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</si>
  <si>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</si>
  <si>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</si>
  <si>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</si>
  <si>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</si>
  <si>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</si>
  <si>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</si>
  <si>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</si>
  <si>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</si>
  <si>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</si>
  <si>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</si>
  <si>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</si>
  <si>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</si>
  <si>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</si>
  <si>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</si>
  <si>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</si>
  <si>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</si>
  <si>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</si>
  <si>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</si>
  <si>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</si>
  <si>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</si>
  <si>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</si>
  <si>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</si>
  <si>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</si>
  <si>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</si>
  <si>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</si>
  <si>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</si>
  <si>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</si>
  <si>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</si>
  <si>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</si>
  <si>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</si>
  <si>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</si>
  <si>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</si>
  <si>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</si>
  <si>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</si>
  <si>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</si>
  <si>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</si>
  <si>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</si>
  <si>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</si>
  <si>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</si>
  <si>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</si>
  <si>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</si>
  <si>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</si>
  <si>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</si>
  <si>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</si>
  <si>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</si>
  <si>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</si>
  <si>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</si>
  <si>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</si>
  <si>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</si>
  <si>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</si>
  <si>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</si>
  <si>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</si>
  <si>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</si>
  <si>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</si>
  <si>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</si>
  <si>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</si>
  <si>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</si>
  <si>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</si>
  <si>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</si>
  <si>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</si>
  <si>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</si>
  <si>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</si>
  <si>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</si>
  <si>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</si>
  <si>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</si>
  <si>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</si>
  <si>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</si>
  <si>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</si>
  <si>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</si>
  <si>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</si>
  <si>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</si>
  <si>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</si>
  <si>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</si>
  <si>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</si>
  <si>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</si>
  <si>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</si>
  <si>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</si>
  <si>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</si>
  <si>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</si>
  <si>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</si>
  <si>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</si>
  <si>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</si>
  <si>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</si>
  <si>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</si>
  <si>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</si>
  <si>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</si>
  <si>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</si>
  <si>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</si>
  <si>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</si>
  <si>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</si>
  <si>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</si>
  <si>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</si>
  <si>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</si>
  <si>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</si>
  <si>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</si>
  <si>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</si>
  <si>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</si>
  <si>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</si>
  <si>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</si>
  <si>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</si>
  <si>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</si>
  <si>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</si>
  <si>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</si>
  <si>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</si>
  <si>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</si>
  <si>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</si>
  <si>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</si>
  <si>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</si>
  <si>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</si>
  <si>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</si>
  <si>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</si>
  <si>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</si>
  <si>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</si>
  <si>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</si>
  <si>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</si>
  <si>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</si>
  <si>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</si>
  <si>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</si>
  <si>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</si>
  <si>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</si>
  <si>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</si>
  <si>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</si>
  <si>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</si>
  <si>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</si>
  <si>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</si>
  <si>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</si>
  <si>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</si>
  <si>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</si>
  <si>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</si>
  <si>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</si>
  <si>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</si>
  <si>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</si>
  <si>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</si>
  <si>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</si>
  <si>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</si>
  <si>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</si>
  <si>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</si>
  <si>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</si>
  <si>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</si>
  <si>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</si>
  <si>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</si>
  <si>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</si>
  <si>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</si>
  <si>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</si>
  <si>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</si>
  <si>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</si>
  <si>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</si>
  <si>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</si>
  <si>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</si>
  <si>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</si>
  <si>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</si>
  <si>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</si>
  <si>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</si>
  <si>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</si>
  <si>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</si>
  <si>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</si>
  <si>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</si>
  <si>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</si>
  <si>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</si>
  <si>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</si>
  <si>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</si>
  <si>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</si>
  <si>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</si>
  <si>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</si>
  <si>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</si>
  <si>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</si>
  <si>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</si>
  <si>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</si>
  <si>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</si>
  <si>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</si>
  <si>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</si>
  <si>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</si>
  <si>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</si>
  <si>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</si>
  <si>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</si>
  <si>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</si>
  <si>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</si>
  <si>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</si>
  <si>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</si>
  <si>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</si>
  <si>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</si>
  <si>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</si>
  <si>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</si>
  <si>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</si>
  <si>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</si>
  <si>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</si>
  <si>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</si>
  <si>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</si>
  <si>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</si>
  <si>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</si>
  <si>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</si>
  <si>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</si>
  <si>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</si>
  <si>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</si>
  <si>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</si>
  <si>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</si>
  <si>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</si>
  <si>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</si>
  <si>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</si>
  <si>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</si>
  <si>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</si>
  <si>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</si>
  <si>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</si>
  <si>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</si>
  <si>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</si>
  <si>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</si>
  <si>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</si>
  <si>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</si>
  <si>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</si>
  <si>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</si>
  <si>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</si>
  <si>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</si>
  <si>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</si>
  <si>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</si>
  <si>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</si>
  <si>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</si>
  <si>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</si>
  <si>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</si>
  <si>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</si>
  <si>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</si>
  <si>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</si>
  <si>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</si>
  <si>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</si>
  <si>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</si>
  <si>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</si>
  <si>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</si>
  <si>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</si>
  <si>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</si>
  <si>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</si>
  <si>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</si>
  <si>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</si>
  <si>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</si>
  <si>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</si>
  <si>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</si>
  <si>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</si>
  <si>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</si>
  <si>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</si>
  <si>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</si>
  <si>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</si>
  <si>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</si>
  <si>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</si>
  <si>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</si>
  <si>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</si>
  <si>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</si>
  <si>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</si>
  <si>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</si>
  <si>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</si>
  <si>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</si>
  <si>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</si>
  <si>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</si>
  <si>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</si>
  <si>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</si>
  <si>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</si>
  <si>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</si>
  <si>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</si>
  <si>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</si>
  <si>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</si>
  <si>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</si>
  <si>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</si>
  <si>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</si>
  <si>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</si>
  <si>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</si>
  <si>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</si>
  <si>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</si>
  <si>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</si>
  <si>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</si>
  <si>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</si>
  <si>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</si>
  <si>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</si>
  <si>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</si>
  <si>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</si>
  <si>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</si>
  <si>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</si>
  <si>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</si>
  <si>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</si>
  <si>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</si>
  <si>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</si>
  <si>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</si>
  <si>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</si>
  <si>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</si>
  <si>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</si>
  <si>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</si>
  <si>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</si>
  <si>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</si>
  <si>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</si>
  <si>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</si>
  <si>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</si>
  <si>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</si>
  <si>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</si>
  <si>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</si>
  <si>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</si>
  <si>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</si>
  <si>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</si>
  <si>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</si>
  <si>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</si>
  <si>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</si>
  <si>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</si>
  <si>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</si>
  <si>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</si>
  <si>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</si>
  <si>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</si>
  <si>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</si>
  <si>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</si>
  <si>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</si>
  <si>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</si>
  <si>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</si>
  <si>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</si>
  <si>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</si>
  <si>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</si>
  <si>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</si>
  <si>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</si>
  <si>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</si>
  <si>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</si>
  <si>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</si>
  <si>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</si>
  <si>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</si>
  <si>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</si>
  <si>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</si>
  <si>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</si>
  <si>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</si>
  <si>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</si>
  <si>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</si>
  <si>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</si>
  <si>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</si>
  <si>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</si>
  <si>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</si>
  <si>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</si>
  <si>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</si>
  <si>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</si>
  <si>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</si>
  <si>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</si>
  <si>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</si>
  <si>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</si>
  <si>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</si>
  <si>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</si>
  <si>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</si>
  <si>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</si>
  <si>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</si>
  <si>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</si>
  <si>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</si>
  <si>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</si>
  <si>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</si>
  <si>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</si>
  <si>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</si>
  <si>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</si>
  <si>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</si>
  <si>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</si>
  <si>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</si>
  <si>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</si>
  <si>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</si>
  <si>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</si>
  <si>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</si>
  <si>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</si>
  <si>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</si>
  <si>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</si>
  <si>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</si>
  <si>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</si>
  <si>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</si>
  <si>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</si>
  <si>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</si>
  <si>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</si>
  <si>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</si>
  <si>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</si>
  <si>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</si>
  <si>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</si>
  <si>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</si>
  <si>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</si>
  <si>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</si>
  <si>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</si>
  <si>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</si>
  <si>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</si>
  <si>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</si>
  <si>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</si>
  <si>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</si>
  <si>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</si>
  <si>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</si>
  <si>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</si>
  <si>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</si>
  <si>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</si>
  <si>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</si>
  <si>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</si>
  <si>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</si>
  <si>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</si>
  <si>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</si>
  <si>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</si>
  <si>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</si>
  <si>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</si>
  <si>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</si>
  <si>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</si>
  <si>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</si>
  <si>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</si>
  <si>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</si>
  <si>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</si>
  <si>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</si>
  <si>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</si>
  <si>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</si>
  <si>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</si>
  <si>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</si>
  <si>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</si>
  <si>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</si>
  <si>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</si>
  <si>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</si>
  <si>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</si>
  <si>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</si>
  <si>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</si>
  <si>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</si>
  <si>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</si>
  <si>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</si>
  <si>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</si>
  <si>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</si>
  <si>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</si>
  <si>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</si>
  <si>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</si>
  <si>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</si>
  <si>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</si>
  <si>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</si>
  <si>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</si>
  <si>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</si>
  <si>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</si>
  <si>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</si>
  <si>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</si>
  <si>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</si>
  <si>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</si>
  <si>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</si>
  <si>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</si>
  <si>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</si>
  <si>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</si>
  <si>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</si>
  <si>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</si>
  <si>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</si>
  <si>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</si>
  <si>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</si>
  <si>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</si>
  <si>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</si>
  <si>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</si>
  <si>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</si>
  <si>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</si>
  <si>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</si>
  <si>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</si>
  <si>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</si>
  <si>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</si>
  <si>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</si>
  <si>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</si>
  <si>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</si>
  <si>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</si>
  <si>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</si>
  <si>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</si>
  <si>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</si>
  <si>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</si>
  <si>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</si>
  <si>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</si>
  <si>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</si>
  <si>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</si>
  <si>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</si>
  <si>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</si>
  <si>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</si>
  <si>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</si>
  <si>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</si>
  <si>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</si>
  <si>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</si>
  <si>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</si>
  <si>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</si>
  <si>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</si>
  <si>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</si>
  <si>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</si>
  <si>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</si>
  <si>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</si>
  <si>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</si>
  <si>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</si>
  <si>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</si>
  <si>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</si>
  <si>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</si>
  <si>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</si>
  <si>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</si>
  <si>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</si>
  <si>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</si>
  <si>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</si>
  <si>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</si>
  <si>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</si>
  <si>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</si>
  <si>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</si>
  <si>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</si>
  <si>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</si>
  <si>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</si>
  <si>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</si>
  <si>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</si>
  <si>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</si>
  <si>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</si>
  <si>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</si>
  <si>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</si>
  <si>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</si>
  <si>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</si>
  <si>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</si>
  <si>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</si>
  <si>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</si>
  <si>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</si>
  <si>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</si>
  <si>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</si>
  <si>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</si>
  <si>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</si>
  <si>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</si>
  <si>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</si>
  <si>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</si>
  <si>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</si>
  <si>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</si>
  <si>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</si>
  <si>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</si>
  <si>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</si>
  <si>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</si>
  <si>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</si>
  <si>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</si>
  <si>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</si>
  <si>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</si>
  <si>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</si>
  <si>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</si>
  <si>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</si>
  <si>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</si>
  <si>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</si>
  <si>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</si>
  <si>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</si>
  <si>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</si>
  <si>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</si>
  <si>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</si>
  <si>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</si>
  <si>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</si>
  <si>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</si>
  <si>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</si>
  <si>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</si>
  <si>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</si>
  <si>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</si>
  <si>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</si>
  <si>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</si>
  <si>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</si>
  <si>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</si>
  <si>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</si>
  <si>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</si>
  <si>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</si>
  <si>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</si>
  <si>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</si>
  <si>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</si>
  <si>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</si>
  <si>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</si>
  <si>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</si>
  <si>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</si>
  <si>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</si>
  <si>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</si>
  <si>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</si>
  <si>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</si>
  <si>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</si>
  <si>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</si>
  <si>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</si>
  <si>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</si>
  <si>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</si>
  <si>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</si>
  <si>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</si>
  <si>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</si>
  <si>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</si>
  <si>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</si>
  <si>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</si>
  <si>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</si>
  <si>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</si>
  <si>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</si>
  <si>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</si>
  <si>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</si>
  <si>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</si>
  <si>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</si>
  <si>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</si>
  <si>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</si>
  <si>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</si>
  <si>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</si>
  <si>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</si>
  <si>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</si>
  <si>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</si>
  <si>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</si>
  <si>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</si>
  <si>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</si>
  <si>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</si>
  <si>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</si>
  <si>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</si>
  <si>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</si>
  <si>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</si>
  <si>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</si>
  <si>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</si>
  <si>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</si>
  <si>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</si>
  <si>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</si>
  <si>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</si>
  <si>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</si>
  <si>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</si>
  <si>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</si>
  <si>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</si>
  <si>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</si>
  <si>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</si>
  <si>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</si>
  <si>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</si>
  <si>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</si>
  <si>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</si>
  <si>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</si>
  <si>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</si>
  <si>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</si>
  <si>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</si>
  <si>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</si>
  <si>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</si>
  <si>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</si>
  <si>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</si>
  <si>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</si>
  <si>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</si>
  <si>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</si>
  <si>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</si>
  <si>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</si>
  <si>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</si>
  <si>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</si>
  <si>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</si>
  <si>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</si>
  <si>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</si>
  <si>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</si>
  <si>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</si>
  <si>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</si>
  <si>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</si>
  <si>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</si>
  <si>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</si>
  <si>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</si>
  <si>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</si>
  <si>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</si>
  <si>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</si>
  <si>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</si>
  <si>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</si>
  <si>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</si>
  <si>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</si>
  <si>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</si>
  <si>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</si>
  <si>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</si>
  <si>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</si>
  <si>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</si>
  <si>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</si>
  <si>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</si>
  <si>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</si>
  <si>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</si>
  <si>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</si>
  <si>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</si>
  <si>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</si>
  <si>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</si>
  <si>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</si>
  <si>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</si>
  <si>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</si>
  <si>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</si>
  <si>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</si>
  <si>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</si>
  <si>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</si>
  <si>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</si>
  <si>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</si>
  <si>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</si>
  <si>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</si>
  <si>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</si>
  <si>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</si>
  <si>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</si>
  <si>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</si>
  <si>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</si>
  <si>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</si>
  <si>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</si>
  <si>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</si>
  <si>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</si>
  <si>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</si>
  <si>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</si>
  <si>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</si>
  <si>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</si>
  <si>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</si>
  <si>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</si>
  <si>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</si>
  <si>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</si>
  <si>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</si>
  <si>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</si>
  <si>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</si>
  <si>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</si>
  <si>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</si>
  <si>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</si>
  <si>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</si>
  <si>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</si>
  <si>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</si>
  <si>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</si>
  <si>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</si>
  <si>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</si>
  <si>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</si>
  <si>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</si>
  <si>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</si>
  <si>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</si>
  <si>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</si>
  <si>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</si>
  <si>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</si>
  <si>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</si>
  <si>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</si>
  <si>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</si>
  <si>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</si>
  <si>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</si>
  <si>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</si>
  <si>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</si>
  <si>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</si>
  <si>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</si>
  <si>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</si>
  <si>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</si>
  <si>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</si>
  <si>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</si>
  <si>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</si>
  <si>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</si>
  <si>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</si>
  <si>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</si>
  <si>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</si>
  <si>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</si>
  <si>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</si>
  <si>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</si>
  <si>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</si>
  <si>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</si>
  <si>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</si>
  <si>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</si>
  <si>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</si>
  <si>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</si>
  <si>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</si>
  <si>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</si>
  <si>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</si>
  <si>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</si>
  <si>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</si>
  <si>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</si>
  <si>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</si>
  <si>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</si>
  <si>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</si>
  <si>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</si>
  <si>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</si>
  <si>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</si>
  <si>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</si>
  <si>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</si>
  <si>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</si>
  <si>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</si>
  <si>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</si>
  <si>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</si>
  <si>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</si>
  <si>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</si>
  <si>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</si>
  <si>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</si>
  <si>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</si>
  <si>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</si>
  <si>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</si>
  <si>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</si>
  <si>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</si>
  <si>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</si>
  <si>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</si>
  <si>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</si>
  <si>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</si>
  <si>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</si>
  <si>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</si>
  <si>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</si>
  <si>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</si>
  <si>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</si>
  <si>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</si>
  <si>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</si>
  <si>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</si>
  <si>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</si>
  <si>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</si>
  <si>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</si>
  <si>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</si>
  <si>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</si>
  <si>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</si>
  <si>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</si>
  <si>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</si>
  <si>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</si>
  <si>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</si>
  <si>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</si>
  <si>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</si>
  <si>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</si>
  <si>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</si>
  <si>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</si>
  <si>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</si>
  <si>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</si>
  <si>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</si>
  <si>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</si>
  <si>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</si>
  <si>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</si>
  <si>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</si>
  <si>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</si>
  <si>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</si>
  <si>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</si>
  <si>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</si>
  <si>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</si>
  <si>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</si>
  <si>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</si>
  <si>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</si>
  <si>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</si>
  <si>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</si>
  <si>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</si>
  <si>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</si>
  <si>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</si>
  <si>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</si>
  <si>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</si>
  <si>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</si>
  <si>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</si>
  <si>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</si>
  <si>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</si>
  <si>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</si>
  <si>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</si>
  <si>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</si>
  <si>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</si>
  <si>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</si>
  <si>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</si>
  <si>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</si>
  <si>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</si>
  <si>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</si>
  <si>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</si>
  <si>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</si>
  <si>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</si>
  <si>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</si>
  <si>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</si>
  <si>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</si>
  <si>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</si>
  <si>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</si>
  <si>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</si>
  <si>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</si>
  <si>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</si>
  <si>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</si>
  <si>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</si>
  <si>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</si>
  <si>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</si>
  <si>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</si>
  <si>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</si>
  <si>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</si>
  <si>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</si>
  <si>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</si>
  <si>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</si>
  <si>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</si>
  <si>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</si>
  <si>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</si>
  <si>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</si>
  <si>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</si>
  <si>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</si>
  <si>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</si>
  <si>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</si>
  <si>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</si>
  <si>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</si>
  <si>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</si>
  <si>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</si>
  <si>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</si>
  <si>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</si>
  <si>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</si>
  <si>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</si>
  <si>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</si>
  <si>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</si>
  <si>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</si>
  <si>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</si>
  <si>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</si>
  <si>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</si>
  <si>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</si>
  <si>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</si>
  <si>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</si>
  <si>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</si>
  <si>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</si>
  <si>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</si>
  <si>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</si>
  <si>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</si>
  <si>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</si>
  <si>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</si>
  <si>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</si>
  <si>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</si>
  <si>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</si>
  <si>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</si>
  <si>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</si>
  <si>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</si>
  <si>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</si>
  <si>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</si>
  <si>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</si>
  <si>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</si>
  <si>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</si>
  <si>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</si>
  <si>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</si>
  <si>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</si>
  <si>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</si>
  <si>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</si>
  <si>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</si>
  <si>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</si>
  <si>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</si>
  <si>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</si>
  <si>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</si>
  <si>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</si>
  <si>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</si>
  <si>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</si>
  <si>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</si>
  <si>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</si>
  <si>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</si>
  <si>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</si>
  <si>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</si>
  <si>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</si>
  <si>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</si>
  <si>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</si>
  <si>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</si>
  <si>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</si>
  <si>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</si>
  <si>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</si>
  <si>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</si>
  <si>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</si>
  <si>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</si>
  <si>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</si>
  <si>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</si>
  <si>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</si>
  <si>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</si>
  <si>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</si>
  <si>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</si>
  <si>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</si>
  <si>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</si>
  <si>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</si>
  <si>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</si>
  <si>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</si>
  <si>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</si>
  <si>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</si>
  <si>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</si>
  <si>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</si>
  <si>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</si>
  <si>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</si>
  <si>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</si>
  <si>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</si>
  <si>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</si>
  <si>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</si>
  <si>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</si>
  <si>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</si>
  <si>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</si>
  <si>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</si>
  <si>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</si>
  <si>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</si>
  <si>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</si>
  <si>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</si>
  <si>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</si>
  <si>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</si>
  <si>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</si>
  <si>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</si>
  <si>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</si>
  <si>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</si>
  <si>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</si>
  <si>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</si>
  <si>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</si>
  <si>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</si>
  <si>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</si>
  <si>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</si>
  <si>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</si>
  <si>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</si>
  <si>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</si>
  <si>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</si>
  <si>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</si>
  <si>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</si>
  <si>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</si>
  <si>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</si>
  <si>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</si>
  <si>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</si>
  <si>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</si>
  <si>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</si>
  <si>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</si>
  <si>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</si>
  <si>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</si>
  <si>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</si>
  <si>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</si>
  <si>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</si>
  <si>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</si>
  <si>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</si>
  <si>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</si>
  <si>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</si>
  <si>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</si>
  <si>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</si>
  <si>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</si>
  <si>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</si>
  <si>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</si>
  <si>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</si>
  <si>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</si>
  <si>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</si>
  <si>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</si>
  <si>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</si>
  <si>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</si>
  <si>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</si>
  <si>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</si>
  <si>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</si>
  <si>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</si>
  <si>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</si>
  <si>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</si>
  <si>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</si>
  <si>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</si>
  <si>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</si>
  <si>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</si>
  <si>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</si>
  <si>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</si>
  <si>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</si>
  <si>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</si>
  <si>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</si>
  <si>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</si>
  <si>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</si>
  <si>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</si>
  <si>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</si>
  <si>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</si>
  <si>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</si>
  <si>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</si>
  <si>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</si>
  <si>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</si>
  <si>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</si>
  <si>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</si>
  <si>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</si>
  <si>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</si>
  <si>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</si>
  <si>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</si>
  <si>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</si>
  <si>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</si>
  <si>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</si>
  <si>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</si>
  <si>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</si>
  <si>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</si>
  <si>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</si>
  <si>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</si>
  <si>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</si>
  <si>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</si>
  <si>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</si>
  <si>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</si>
  <si>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</si>
  <si>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</si>
  <si>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</si>
  <si>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</si>
  <si>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</si>
  <si>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</si>
  <si>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</si>
  <si>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</si>
  <si>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</si>
  <si>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</si>
  <si>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</si>
  <si>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</si>
  <si>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</si>
  <si>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</si>
  <si>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</si>
  <si>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</si>
  <si>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</si>
  <si>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</si>
  <si>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</si>
  <si>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</si>
  <si>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</si>
  <si>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</si>
  <si>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</si>
  <si>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</si>
  <si>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</si>
  <si>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</si>
  <si>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</si>
  <si>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</si>
  <si>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</si>
  <si>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</si>
  <si>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</si>
  <si>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</si>
  <si>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</si>
  <si>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</si>
  <si>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</si>
  <si>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</si>
  <si>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</si>
  <si>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</si>
  <si>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</si>
  <si>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</si>
  <si>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</si>
  <si>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</si>
  <si>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</si>
  <si>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</si>
  <si>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</si>
  <si>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</si>
  <si>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</si>
  <si>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</si>
  <si>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</si>
  <si>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</si>
  <si>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</si>
  <si>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</si>
  <si>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</si>
  <si>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</si>
  <si>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</si>
  <si>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</si>
  <si>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</si>
  <si>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</si>
  <si>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</si>
  <si>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</si>
  <si>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</si>
  <si>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</si>
  <si>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</si>
  <si>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</si>
  <si>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</si>
  <si>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</si>
  <si>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</si>
  <si>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</si>
  <si>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</si>
  <si>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</si>
  <si>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</si>
  <si>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</si>
  <si>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</si>
  <si>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</si>
  <si>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</si>
  <si>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</si>
  <si>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</si>
  <si>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</si>
  <si>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</si>
  <si>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</si>
  <si>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</si>
  <si>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</si>
  <si>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</si>
  <si>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</si>
  <si>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</si>
  <si>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</si>
  <si>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</si>
  <si>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</si>
  <si>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</si>
  <si>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</si>
  <si>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</si>
  <si>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</si>
  <si>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</si>
  <si>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</si>
  <si>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</si>
  <si>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</si>
  <si>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</si>
  <si>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</si>
  <si>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</si>
  <si>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</si>
  <si>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</si>
  <si>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</si>
  <si>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</si>
  <si>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</si>
  <si>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</si>
  <si>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</si>
  <si>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</si>
  <si>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</si>
  <si>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</si>
  <si>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</si>
  <si>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</si>
  <si>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</si>
  <si>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</si>
  <si>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</si>
  <si>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</si>
  <si>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</si>
  <si>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</si>
  <si>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</si>
  <si>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</si>
  <si>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</si>
  <si>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</si>
  <si>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</si>
  <si>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</si>
  <si>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</si>
  <si>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</si>
  <si>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</si>
  <si>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</si>
  <si>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</si>
  <si>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</si>
  <si>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</si>
  <si>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</si>
  <si>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</si>
  <si>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</si>
  <si>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</si>
  <si>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</si>
  <si>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</si>
  <si>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</si>
  <si>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</si>
  <si>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</si>
  <si>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</si>
  <si>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</si>
  <si>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</si>
  <si>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</si>
  <si>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</si>
  <si>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</si>
  <si>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</si>
  <si>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</si>
  <si>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</si>
  <si>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</si>
  <si>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</si>
  <si>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</si>
  <si>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</si>
  <si>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</si>
  <si>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</si>
  <si>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</si>
  <si>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</si>
  <si>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</si>
  <si>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</si>
  <si>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</si>
  <si>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</si>
  <si>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</si>
  <si>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</si>
  <si>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</si>
  <si>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</si>
  <si>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</si>
  <si>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</si>
  <si>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</si>
  <si>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</si>
  <si>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</si>
  <si>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</si>
  <si>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</si>
  <si>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</si>
  <si>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</si>
  <si>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</si>
  <si>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</si>
  <si>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</si>
  <si>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</si>
  <si>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</si>
  <si>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</si>
  <si>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</si>
  <si>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</si>
  <si>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</si>
  <si>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</si>
  <si>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</si>
  <si>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</si>
  <si>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</si>
  <si>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</si>
  <si>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</si>
  <si>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</si>
  <si>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</si>
  <si>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</si>
  <si>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</si>
  <si>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</si>
  <si>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</si>
  <si>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</si>
  <si>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</si>
  <si>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</si>
  <si>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</si>
  <si>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</si>
  <si>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</si>
  <si>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</si>
  <si>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</si>
  <si>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</si>
  <si>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</si>
  <si>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</si>
  <si>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</si>
  <si>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</si>
  <si>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</si>
  <si>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</si>
  <si>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</si>
  <si>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</si>
  <si>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</si>
  <si>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</si>
  <si>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</si>
  <si>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</si>
  <si>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</si>
  <si>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</si>
  <si>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</si>
  <si>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</si>
  <si>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</si>
  <si>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</si>
  <si>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</si>
  <si>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</si>
  <si>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</si>
  <si>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</si>
  <si>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</si>
  <si>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</si>
  <si>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</si>
  <si>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</si>
  <si>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</si>
  <si>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</si>
  <si>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</si>
  <si>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</si>
  <si>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</si>
  <si>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</si>
  <si>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</si>
  <si>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</si>
  <si>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</si>
  <si>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</si>
  <si>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</si>
  <si>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</si>
  <si>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</si>
  <si>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</si>
  <si>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</si>
  <si>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</si>
  <si>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</si>
  <si>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</si>
  <si>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</si>
  <si>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</si>
  <si>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</si>
  <si>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</si>
  <si>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</si>
  <si>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</si>
  <si>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</si>
  <si>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</si>
  <si>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</si>
  <si>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</si>
  <si>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</si>
  <si>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</si>
  <si>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</si>
  <si>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</si>
  <si>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</si>
  <si>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</si>
  <si>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</si>
  <si>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</si>
  <si>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</si>
  <si>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</si>
  <si>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</si>
  <si>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</si>
  <si>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</si>
  <si>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</si>
  <si>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</si>
  <si>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</si>
  <si>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</si>
  <si>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</si>
  <si>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</si>
  <si>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</si>
  <si>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</si>
  <si>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</si>
  <si>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</si>
  <si>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</si>
  <si>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</si>
  <si>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</si>
  <si>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</si>
  <si>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</si>
  <si>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</si>
  <si>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</si>
  <si>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</si>
  <si>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</si>
  <si>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</si>
  <si>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</si>
  <si>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</si>
  <si>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</si>
  <si>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</si>
  <si>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</si>
  <si>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</si>
  <si>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</si>
  <si>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</si>
  <si>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</si>
  <si>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</si>
  <si>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</si>
  <si>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</si>
  <si>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</si>
  <si>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</si>
  <si>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</si>
  <si>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</si>
  <si>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</si>
  <si>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</si>
  <si>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</si>
  <si>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</si>
  <si>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</si>
  <si>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</si>
  <si>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</si>
  <si>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</si>
  <si>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</si>
  <si>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</si>
  <si>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</si>
  <si>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</si>
  <si>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</si>
  <si>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</si>
  <si>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</si>
  <si>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</si>
  <si>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</si>
  <si>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</si>
  <si>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</si>
  <si>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</si>
  <si>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</si>
  <si>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</si>
  <si>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</si>
  <si>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</si>
  <si>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</si>
  <si>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</si>
  <si>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</si>
  <si>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</si>
  <si>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</si>
  <si>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</si>
  <si>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</si>
  <si>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</si>
  <si>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</si>
  <si>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</si>
  <si>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</si>
  <si>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</si>
  <si>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</si>
  <si>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</si>
  <si>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</si>
  <si>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</si>
  <si>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</si>
  <si>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</si>
  <si>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</si>
  <si>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</si>
  <si>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</si>
  <si>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</si>
  <si>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</si>
  <si>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</si>
  <si>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</si>
  <si>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</si>
  <si>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</si>
  <si>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</si>
  <si>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</si>
  <si>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</si>
  <si>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</si>
  <si>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</si>
  <si>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</si>
  <si>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</si>
  <si>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</si>
  <si>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</si>
  <si>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</si>
  <si>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</si>
  <si>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</si>
  <si>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</si>
  <si>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</si>
  <si>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</si>
  <si>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</si>
  <si>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</si>
  <si>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</si>
  <si>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</si>
  <si>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</si>
  <si>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</si>
  <si>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</si>
  <si>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</si>
  <si>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</si>
  <si>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</si>
  <si>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</si>
  <si>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</si>
  <si>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</si>
  <si>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</si>
  <si>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</si>
  <si>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</si>
  <si>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</si>
  <si>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</si>
  <si>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</si>
  <si>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</si>
  <si>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</si>
  <si>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</si>
  <si>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</si>
  <si>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</si>
  <si>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</si>
  <si>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</si>
  <si>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</si>
  <si>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</si>
  <si>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</si>
  <si>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</si>
  <si>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</si>
  <si>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</si>
  <si>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</si>
  <si>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</si>
  <si>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</si>
  <si>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</si>
  <si>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</si>
  <si>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</si>
  <si>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</si>
  <si>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</si>
  <si>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</si>
  <si>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</si>
  <si>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</si>
  <si>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</si>
  <si>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</si>
  <si>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</si>
  <si>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</si>
  <si>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</si>
  <si>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</si>
  <si>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</si>
  <si>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</si>
  <si>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</si>
  <si>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</si>
  <si>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</si>
  <si>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</si>
  <si>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</si>
  <si>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</si>
  <si>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</si>
  <si>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</si>
  <si>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</si>
  <si>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</si>
  <si>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</si>
  <si>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</si>
  <si>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</si>
  <si>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</si>
  <si>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</si>
  <si>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</si>
  <si>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</si>
  <si>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</si>
  <si>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</si>
  <si>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</si>
  <si>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</si>
  <si>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</si>
  <si>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</si>
  <si>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</si>
  <si>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</si>
  <si>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</si>
  <si>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</si>
  <si>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</si>
  <si>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</si>
  <si>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</si>
  <si>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</si>
  <si>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</si>
  <si>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</si>
  <si>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</si>
  <si>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</si>
  <si>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</si>
  <si>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</si>
  <si>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</si>
  <si>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</si>
  <si>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</si>
  <si>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</si>
  <si>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</si>
  <si>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</si>
  <si>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</si>
  <si>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</si>
  <si>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</si>
  <si>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</si>
  <si>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</si>
  <si>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</si>
  <si>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</si>
  <si>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</si>
  <si>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</si>
  <si>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</si>
  <si>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</si>
  <si>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</si>
  <si>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</si>
  <si>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</si>
  <si>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</si>
  <si>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</si>
  <si>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</si>
  <si>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</si>
  <si>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</si>
  <si>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</si>
  <si>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</si>
  <si>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</si>
  <si>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</si>
  <si>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</si>
  <si>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</si>
  <si>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</si>
  <si>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</si>
  <si>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</si>
  <si>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</si>
  <si>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</si>
  <si>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</si>
  <si>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</si>
  <si>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</si>
  <si>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</si>
  <si>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</si>
  <si>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</si>
  <si>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</si>
  <si>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</si>
  <si>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</si>
  <si>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</si>
  <si>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</si>
  <si>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</si>
  <si>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</si>
  <si>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</si>
  <si>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</si>
  <si>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</si>
  <si>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</si>
  <si>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</si>
  <si>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</si>
  <si>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</si>
  <si>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</si>
  <si>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</si>
  <si>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</si>
  <si>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</si>
  <si>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</si>
  <si>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</si>
  <si>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</si>
  <si>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</si>
  <si>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</si>
  <si>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</si>
  <si>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</si>
  <si>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</si>
  <si>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</si>
  <si>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</si>
  <si>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</si>
  <si>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</si>
  <si>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</si>
  <si>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</si>
  <si>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</si>
  <si>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</si>
  <si>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</si>
  <si>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</si>
  <si>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</si>
  <si>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</si>
  <si>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</si>
  <si>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</si>
  <si>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</si>
  <si>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</si>
  <si>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</si>
  <si>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</si>
  <si>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</si>
  <si>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</si>
  <si>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</si>
  <si>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</si>
  <si>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</si>
  <si>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</si>
  <si>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</si>
  <si>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</si>
  <si>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</si>
  <si>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</si>
  <si>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</si>
  <si>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</si>
  <si>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</si>
  <si>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</si>
  <si>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</si>
  <si>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</si>
  <si>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</si>
  <si>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</si>
  <si>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</si>
  <si>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</si>
  <si>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</si>
  <si>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</si>
  <si>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</si>
  <si>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</si>
  <si>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</si>
  <si>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</si>
  <si>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</si>
  <si>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</si>
  <si>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</si>
  <si>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</si>
  <si>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</si>
  <si>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</si>
  <si>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</si>
  <si>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</si>
  <si>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</si>
  <si>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</si>
  <si>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</si>
  <si>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</si>
  <si>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</si>
  <si>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</si>
  <si>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</si>
  <si>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</si>
  <si>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</si>
  <si>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</si>
  <si>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</si>
  <si>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</si>
  <si>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</si>
  <si>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</si>
  <si>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</si>
  <si>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</si>
  <si>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</si>
  <si>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</si>
  <si>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</si>
  <si>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</si>
  <si>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</si>
  <si>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</si>
  <si>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</si>
  <si>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</si>
  <si>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</si>
  <si>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</si>
  <si>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</si>
  <si>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</si>
  <si>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</si>
  <si>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</si>
  <si>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</si>
  <si>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</si>
  <si>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</si>
  <si>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</si>
  <si>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</si>
  <si>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</si>
  <si>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</si>
  <si>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</si>
  <si>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</si>
  <si>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</si>
  <si>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</si>
  <si>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</si>
  <si>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</si>
  <si>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</si>
  <si>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</si>
  <si>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</si>
  <si>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</si>
  <si>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</si>
  <si>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</si>
  <si>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</si>
  <si>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</si>
  <si>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</si>
  <si>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</si>
  <si>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</si>
  <si>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</si>
  <si>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</si>
  <si>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</si>
  <si>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</si>
  <si>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</si>
  <si>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</si>
  <si>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</si>
  <si>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</si>
  <si>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</si>
  <si>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</si>
  <si>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</si>
  <si>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</si>
  <si>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</si>
  <si>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</si>
  <si>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</si>
  <si>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</si>
  <si>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</si>
  <si>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</si>
  <si>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</si>
  <si>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</si>
  <si>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</si>
  <si>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</si>
  <si>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</si>
  <si>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</si>
  <si>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</si>
  <si>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</si>
  <si>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</si>
  <si>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</si>
  <si>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</si>
  <si>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</si>
  <si>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</si>
  <si>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</si>
  <si>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</si>
  <si>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</si>
  <si>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</si>
  <si>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</si>
  <si>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</si>
  <si>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</si>
  <si>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</si>
  <si>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</si>
  <si>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</si>
  <si>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</si>
  <si>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</si>
  <si>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</si>
  <si>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</si>
  <si>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</si>
  <si>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</si>
  <si>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</si>
  <si>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</si>
  <si>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</si>
  <si>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</si>
  <si>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</si>
  <si>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</si>
  <si>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</si>
  <si>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</si>
  <si>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</si>
  <si>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</si>
  <si>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</si>
  <si>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</si>
  <si>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</si>
  <si>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</si>
  <si>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</si>
  <si>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</si>
  <si>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</si>
  <si>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</si>
  <si>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</si>
  <si>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</si>
  <si>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</si>
  <si>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</si>
  <si>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</si>
  <si>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</si>
  <si>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</si>
  <si>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</si>
  <si>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</si>
  <si>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</si>
  <si>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</si>
  <si>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</si>
  <si>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</si>
  <si>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</si>
  <si>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</si>
  <si>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</si>
  <si>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</si>
  <si>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</si>
  <si>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</si>
  <si>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</si>
  <si>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</si>
  <si>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</si>
  <si>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</si>
  <si>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</si>
  <si>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</si>
  <si>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</si>
  <si>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</si>
  <si>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</si>
  <si>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</si>
  <si>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</si>
  <si>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</si>
  <si>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</si>
  <si>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</si>
  <si>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</si>
  <si>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</si>
  <si>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</si>
  <si>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</si>
  <si>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</si>
  <si>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</si>
  <si>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</si>
  <si>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</si>
  <si>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</si>
  <si>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</si>
  <si>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</si>
  <si>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</si>
  <si>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</si>
  <si>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</si>
  <si>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</si>
  <si>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</si>
  <si>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</si>
  <si>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</si>
  <si>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</si>
  <si>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</si>
  <si>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</si>
  <si>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</si>
  <si>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</si>
  <si>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</si>
  <si>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</si>
  <si>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</si>
  <si>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</si>
  <si>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</si>
  <si>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</si>
  <si>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</si>
  <si>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</si>
  <si>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</si>
  <si>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</si>
  <si>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</si>
  <si>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</si>
  <si>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</si>
  <si>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</si>
  <si>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</si>
  <si>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</si>
  <si>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</si>
  <si>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</si>
  <si>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</si>
  <si>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</si>
  <si>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</si>
  <si>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</si>
  <si>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</si>
  <si>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</si>
  <si>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</si>
  <si>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</si>
  <si>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</si>
  <si>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</si>
  <si>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</si>
  <si>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</si>
  <si>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</si>
  <si>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</si>
  <si>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</si>
  <si>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</si>
  <si>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</si>
  <si>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</si>
  <si>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</si>
  <si>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</si>
  <si>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</si>
  <si>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</si>
  <si>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</si>
  <si>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</si>
  <si>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</si>
  <si>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</si>
  <si>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</si>
  <si>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</si>
  <si>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</si>
  <si>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</si>
  <si>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</si>
  <si>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</si>
  <si>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</si>
  <si>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</si>
  <si>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</si>
  <si>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</si>
  <si>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</si>
  <si>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</si>
  <si>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</si>
  <si>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</si>
  <si>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</si>
  <si>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</si>
  <si>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</si>
  <si>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</si>
  <si>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</si>
  <si>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</si>
  <si>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</si>
  <si>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</si>
  <si>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</si>
  <si>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</si>
  <si>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</si>
  <si>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</si>
  <si>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</si>
  <si>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</si>
  <si>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</si>
  <si>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</si>
  <si>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</si>
  <si>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</si>
  <si>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</si>
  <si>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</si>
  <si>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</si>
  <si>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</si>
  <si>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</si>
  <si>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</si>
  <si>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</si>
  <si>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</si>
  <si>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</si>
  <si>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</si>
  <si>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</si>
  <si>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</si>
  <si>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</si>
  <si>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</si>
  <si>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</si>
  <si>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</si>
  <si>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</si>
  <si>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</si>
  <si>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</si>
  <si>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</si>
  <si>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</si>
  <si>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</si>
  <si>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</si>
  <si>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</si>
  <si>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</si>
  <si>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</si>
  <si>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</si>
  <si>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</si>
  <si>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</si>
  <si>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</si>
  <si>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</si>
  <si>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</si>
  <si>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</si>
  <si>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</si>
  <si>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</si>
  <si>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</si>
  <si>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</si>
  <si>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</si>
  <si>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</si>
  <si>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</si>
  <si>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</si>
  <si>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</si>
  <si>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</si>
  <si>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</si>
  <si>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</si>
  <si>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</si>
  <si>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</si>
  <si>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</si>
  <si>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</si>
  <si>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</si>
  <si>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</si>
  <si>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</si>
  <si>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</si>
  <si>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</si>
  <si>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</si>
  <si>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</si>
  <si>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</si>
  <si>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</si>
  <si>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</si>
  <si>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</si>
  <si>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</si>
  <si>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</si>
  <si>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</si>
  <si>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</si>
  <si>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</si>
  <si>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</si>
  <si>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</si>
  <si>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</si>
  <si>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</si>
  <si>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</si>
  <si>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</si>
  <si>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</si>
  <si>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</si>
  <si>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</si>
  <si>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</si>
  <si>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</si>
  <si>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</si>
  <si>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</si>
  <si>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</si>
  <si>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</si>
  <si>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</si>
  <si>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</si>
  <si>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</si>
  <si>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</si>
  <si>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</si>
  <si>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</si>
  <si>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</si>
  <si>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</si>
  <si>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</si>
  <si>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</si>
  <si>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</si>
  <si>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</si>
  <si>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</si>
  <si>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</si>
  <si>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</si>
  <si>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</si>
  <si>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</si>
  <si>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</si>
  <si>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</si>
  <si>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</si>
  <si>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</si>
  <si>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</si>
  <si>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</si>
  <si>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</si>
  <si>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</si>
  <si>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</si>
  <si>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</si>
  <si>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</si>
  <si>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</si>
  <si>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</si>
  <si>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</si>
  <si>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</si>
  <si>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</si>
  <si>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</si>
  <si>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</si>
  <si>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</si>
  <si>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</si>
  <si>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</si>
  <si>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</si>
  <si>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</si>
  <si>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</si>
  <si>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</si>
  <si>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</si>
  <si>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</si>
  <si>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</si>
  <si>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</si>
  <si>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</si>
  <si>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</si>
  <si>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</si>
  <si>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</si>
  <si>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</si>
  <si>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</si>
  <si>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</si>
  <si>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</si>
  <si>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</si>
  <si>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</si>
  <si>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</si>
  <si>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</si>
  <si>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</si>
  <si>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</si>
  <si>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</si>
  <si>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</si>
  <si>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</si>
  <si>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</si>
  <si>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</si>
  <si>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</si>
  <si>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</si>
  <si>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</si>
  <si>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</si>
  <si>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</si>
  <si>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</si>
  <si>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</si>
  <si>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</si>
  <si>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</si>
  <si>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</si>
  <si>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</si>
  <si>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</si>
  <si>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</si>
  <si>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</si>
  <si>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</si>
  <si>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</si>
  <si>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</si>
  <si>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</si>
  <si>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</si>
  <si>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</si>
  <si>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</si>
  <si>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</si>
  <si>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</si>
  <si>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</si>
  <si>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</si>
  <si>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</si>
  <si>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</si>
  <si>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</si>
  <si>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</si>
  <si>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</si>
  <si>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</si>
  <si>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</si>
  <si>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</si>
  <si>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</si>
  <si>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</si>
  <si>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</si>
  <si>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</si>
  <si>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</si>
  <si>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</si>
  <si>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</si>
  <si>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</si>
  <si>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</si>
  <si>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</si>
  <si>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</si>
  <si>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</si>
  <si>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</si>
  <si>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</si>
  <si>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</si>
  <si>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</si>
  <si>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</si>
  <si>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</si>
  <si>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</si>
  <si>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</si>
  <si>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</si>
  <si>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</si>
  <si>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</si>
  <si>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</si>
  <si>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</si>
  <si>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</si>
  <si>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</si>
  <si>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</si>
  <si>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</si>
  <si>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</si>
  <si>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</si>
  <si>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</si>
  <si>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</si>
  <si>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</si>
  <si>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</si>
  <si>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</si>
  <si>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</si>
  <si>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</si>
  <si>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</si>
  <si>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</si>
  <si>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</si>
  <si>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</si>
  <si>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</si>
  <si>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</si>
  <si>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</si>
  <si>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</si>
  <si>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</si>
  <si>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</si>
  <si>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</si>
  <si>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</si>
  <si>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</si>
  <si>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</si>
  <si>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</si>
  <si>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</si>
  <si>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</si>
  <si>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</si>
  <si>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</si>
  <si>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</si>
  <si>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</si>
  <si>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</si>
  <si>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</si>
  <si>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</si>
  <si>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</si>
  <si>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</si>
  <si>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</si>
  <si>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</si>
  <si>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</si>
  <si>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</si>
  <si>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</si>
  <si>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</si>
  <si>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</si>
  <si>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</si>
  <si>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</si>
  <si>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</si>
  <si>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</si>
  <si>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</si>
  <si>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</si>
  <si>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</si>
  <si>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</si>
  <si>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</si>
  <si>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</si>
  <si>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</si>
  <si>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</si>
  <si>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</si>
  <si>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</si>
  <si>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</si>
  <si>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</si>
  <si>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</si>
  <si>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</si>
  <si>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</si>
  <si>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</si>
  <si>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</si>
  <si>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</si>
  <si>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</si>
  <si>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</si>
  <si>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</si>
  <si>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</si>
  <si>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</si>
  <si>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</si>
  <si>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</si>
  <si>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</si>
  <si>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</si>
  <si>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</si>
  <si>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</si>
  <si>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</si>
  <si>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</si>
  <si>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</si>
  <si>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</si>
  <si>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</si>
  <si>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</si>
  <si>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</si>
  <si>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</si>
  <si>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</si>
  <si>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</si>
  <si>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</si>
  <si>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</si>
  <si>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</si>
  <si>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</si>
  <si>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</si>
  <si>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</si>
  <si>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</si>
  <si>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</si>
  <si>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</si>
  <si>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</si>
  <si>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</si>
  <si>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</si>
  <si>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</si>
  <si>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</si>
  <si>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</si>
  <si>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</si>
  <si>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</si>
  <si>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</si>
  <si>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</si>
  <si>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</si>
  <si>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</si>
  <si>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</si>
  <si>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</si>
  <si>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</si>
  <si>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</si>
  <si>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</si>
  <si>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</si>
  <si>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</si>
  <si>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</si>
  <si>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</si>
  <si>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</si>
  <si>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</si>
  <si>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</si>
  <si>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</si>
  <si>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</si>
  <si>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</si>
  <si>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</si>
  <si>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</si>
  <si>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</si>
  <si>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</si>
  <si>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</si>
  <si>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</si>
  <si>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</si>
  <si>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</si>
  <si>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</si>
  <si>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</si>
  <si>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</si>
  <si>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</si>
  <si>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</si>
  <si>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</si>
  <si>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</si>
  <si>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</si>
  <si>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</si>
  <si>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</si>
  <si>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</si>
  <si>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</si>
  <si>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</si>
  <si>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</si>
  <si>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</si>
  <si>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</si>
  <si>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</si>
  <si>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</si>
  <si>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</si>
  <si>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</si>
  <si>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</si>
  <si>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</si>
  <si>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</si>
  <si>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</si>
  <si>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</si>
  <si>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</si>
  <si>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</si>
  <si>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</si>
  <si>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</si>
  <si>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</si>
  <si>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</si>
  <si>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</si>
  <si>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</si>
  <si>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</si>
  <si>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</si>
  <si>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</si>
  <si>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</si>
  <si>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</si>
  <si>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</si>
  <si>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</si>
  <si>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</si>
  <si>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</si>
  <si>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</si>
  <si>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</si>
  <si>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</si>
  <si>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</si>
  <si>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</si>
  <si>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</si>
  <si>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</si>
  <si>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</si>
  <si>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</si>
  <si>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</si>
  <si>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</si>
  <si>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</si>
  <si>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</si>
  <si>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</si>
  <si>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</si>
  <si>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</si>
  <si>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</si>
  <si>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</si>
  <si>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</si>
  <si>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</si>
  <si>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</si>
  <si>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</si>
  <si>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</si>
  <si>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</si>
  <si>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</si>
  <si>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</si>
  <si>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</si>
  <si>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</si>
  <si>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</si>
  <si>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</si>
  <si>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</si>
  <si>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</si>
  <si>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</si>
  <si>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</si>
  <si>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</si>
  <si>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</si>
  <si>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</si>
  <si>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</si>
  <si>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</si>
  <si>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</si>
  <si>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</si>
  <si>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</si>
  <si>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</si>
  <si>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</si>
  <si>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</si>
  <si>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</si>
  <si>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</si>
  <si>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</si>
  <si>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</si>
  <si>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</si>
  <si>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</si>
  <si>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</si>
  <si>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</si>
  <si>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</si>
  <si>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</si>
  <si>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</si>
  <si>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</si>
  <si>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</si>
  <si>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</si>
  <si>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</si>
  <si>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</si>
  <si>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</si>
  <si>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</si>
  <si>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</si>
  <si>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</si>
  <si>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</si>
  <si>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</si>
  <si>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</si>
  <si>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</si>
  <si>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</si>
  <si>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</si>
  <si>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</si>
  <si>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</si>
  <si>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</si>
  <si>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</si>
  <si>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</si>
  <si>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</si>
  <si>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</si>
  <si>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</si>
  <si>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</si>
  <si>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</si>
  <si>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</si>
  <si>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</si>
  <si>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</si>
  <si>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</si>
  <si>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</si>
  <si>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</si>
  <si>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</si>
  <si>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</si>
  <si>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</si>
  <si>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</si>
  <si>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</si>
  <si>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</si>
  <si>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</si>
  <si>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</si>
  <si>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</si>
  <si>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</si>
  <si>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</si>
  <si>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</si>
  <si>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</si>
  <si>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</si>
  <si>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</si>
  <si>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</si>
  <si>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</si>
  <si>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</si>
  <si>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</si>
  <si>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</si>
  <si>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</si>
  <si>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</si>
  <si>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</si>
  <si>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</si>
  <si>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</si>
  <si>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</si>
  <si>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</si>
  <si>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</si>
  <si>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</si>
  <si>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</si>
  <si>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</si>
  <si>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</si>
  <si>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</si>
  <si>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</si>
  <si>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</si>
  <si>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</si>
  <si>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</si>
  <si>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</si>
  <si>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</si>
  <si>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</si>
  <si>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</si>
  <si>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</si>
  <si>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</si>
  <si>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</si>
  <si>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</si>
  <si>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</si>
  <si>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</si>
  <si>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</si>
  <si>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</si>
  <si>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</si>
  <si>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</si>
  <si>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</si>
  <si>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</si>
  <si>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</si>
  <si>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</si>
  <si>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</si>
  <si>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</si>
  <si>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</si>
  <si>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</si>
  <si>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</si>
  <si>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</si>
  <si>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</si>
  <si>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</si>
  <si>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</si>
  <si>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</si>
  <si>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</si>
  <si>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</si>
  <si>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</si>
  <si>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</si>
  <si>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</si>
  <si>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</si>
  <si>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</si>
  <si>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</si>
  <si>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</si>
  <si>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</si>
  <si>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</si>
  <si>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</si>
  <si>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</si>
  <si>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</si>
  <si>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</si>
  <si>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</si>
  <si>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</si>
  <si>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</si>
  <si>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</si>
  <si>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</si>
  <si>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</si>
  <si>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</si>
  <si>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</si>
  <si>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</si>
  <si>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</si>
  <si>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</si>
  <si>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</si>
  <si>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</si>
  <si>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</si>
  <si>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</si>
  <si>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</si>
  <si>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</si>
  <si>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</si>
  <si>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</si>
  <si>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</si>
  <si>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</si>
  <si>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</si>
  <si>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</si>
  <si>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</si>
  <si>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</si>
  <si>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</si>
  <si>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</si>
  <si>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</si>
  <si>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</si>
  <si>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</si>
  <si>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</si>
  <si>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</si>
  <si>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</si>
  <si>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</si>
  <si>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</si>
  <si>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</si>
  <si>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</si>
  <si>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</si>
  <si>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</si>
  <si>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</si>
  <si>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</si>
  <si>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</si>
  <si>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</si>
  <si>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</si>
  <si>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</si>
  <si>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</si>
  <si>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</si>
  <si>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</si>
  <si>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</si>
  <si>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</si>
  <si>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</si>
  <si>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</si>
  <si>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</si>
  <si>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</si>
  <si>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</si>
  <si>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</si>
  <si>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</si>
  <si>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</si>
  <si>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</si>
  <si>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</si>
  <si>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</si>
  <si>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</si>
  <si>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</si>
  <si>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</si>
  <si>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</si>
  <si>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</si>
  <si>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</si>
  <si>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</si>
  <si>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</si>
  <si>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</si>
  <si>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</si>
  <si>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</si>
  <si>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</si>
  <si>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</si>
  <si>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</si>
  <si>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</si>
  <si>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</si>
  <si>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</si>
  <si>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</si>
  <si>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</si>
  <si>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</si>
  <si>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</si>
  <si>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</si>
  <si>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</si>
  <si>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</si>
  <si>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</si>
  <si>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</si>
  <si>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</si>
  <si>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</si>
  <si>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</si>
  <si>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</si>
  <si>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</si>
  <si>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</si>
  <si>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</si>
  <si>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</si>
  <si>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</si>
  <si>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</si>
  <si>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</si>
  <si>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</si>
  <si>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</si>
  <si>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</si>
  <si>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</si>
  <si>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</si>
  <si>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</si>
  <si>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</si>
  <si>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</si>
  <si>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</si>
  <si>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</si>
  <si>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</si>
  <si>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</si>
  <si>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</si>
  <si>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</si>
  <si>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</si>
  <si>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</si>
  <si>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</si>
  <si>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</si>
  <si>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</si>
  <si>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</si>
  <si>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</si>
  <si>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</si>
  <si>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</si>
  <si>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</si>
  <si>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</si>
  <si>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</si>
  <si>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</si>
  <si>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</si>
  <si>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</si>
  <si>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</si>
  <si>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</si>
  <si>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</si>
  <si>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</si>
  <si>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</si>
  <si>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</si>
  <si>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</si>
  <si>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</si>
  <si>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</si>
  <si>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</si>
  <si>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</si>
  <si>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</si>
  <si>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</si>
  <si>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</si>
  <si>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</si>
  <si>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</si>
  <si>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</si>
  <si>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</si>
  <si>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</si>
  <si>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</si>
  <si>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</si>
  <si>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</si>
  <si>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</si>
  <si>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</si>
  <si>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</si>
  <si>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</si>
  <si>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</si>
  <si>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</si>
  <si>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</si>
  <si>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</si>
  <si>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</si>
  <si>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</si>
  <si>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</si>
  <si>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</si>
  <si>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</si>
  <si>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</si>
  <si>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</si>
  <si>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</si>
  <si>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</si>
  <si>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</si>
  <si>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</si>
  <si>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</si>
  <si>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</si>
  <si>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</si>
  <si>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</si>
  <si>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</si>
  <si>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</si>
  <si>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</si>
  <si>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</si>
  <si>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</si>
  <si>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</si>
  <si>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</si>
  <si>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</si>
  <si>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</si>
  <si>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</si>
  <si>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</si>
  <si>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</si>
  <si>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</si>
  <si>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</si>
  <si>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</si>
  <si>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</si>
  <si>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</si>
  <si>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</si>
  <si>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</si>
  <si>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</si>
  <si>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</si>
  <si>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</si>
  <si>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</si>
  <si>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</si>
  <si>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</si>
  <si>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</si>
  <si>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</si>
  <si>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</si>
  <si>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</si>
  <si>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</si>
  <si>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</si>
  <si>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</si>
  <si>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</si>
  <si>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</si>
  <si>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</si>
  <si>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</si>
  <si>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</si>
  <si>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</si>
  <si>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</si>
  <si>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</si>
  <si>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</si>
  <si>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</si>
  <si>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</si>
  <si>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</si>
  <si>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</si>
  <si>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</si>
  <si>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</si>
  <si>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</si>
  <si>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</si>
  <si>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</si>
  <si>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</si>
  <si>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</si>
  <si>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</si>
  <si>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</si>
  <si>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</si>
  <si>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</si>
  <si>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</si>
  <si>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</si>
  <si>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</si>
  <si>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</si>
  <si>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</si>
  <si>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</si>
  <si>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</si>
  <si>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</si>
  <si>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</si>
  <si>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</si>
  <si>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</si>
  <si>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</si>
  <si>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</si>
  <si>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</si>
  <si>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</si>
  <si>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</si>
  <si>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</si>
  <si>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</si>
  <si>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</si>
  <si>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</si>
  <si>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</si>
  <si>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</si>
  <si>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</si>
  <si>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</si>
  <si>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</si>
  <si>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</si>
  <si>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</si>
  <si>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</si>
  <si>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</si>
  <si>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</si>
  <si>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</si>
  <si>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</si>
  <si>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</si>
  <si>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</si>
  <si>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</si>
  <si>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</si>
  <si>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</si>
  <si>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</si>
  <si>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</si>
  <si>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</si>
  <si>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</si>
  <si>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</si>
  <si>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</si>
  <si>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</si>
  <si>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</si>
  <si>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</si>
  <si>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</si>
  <si>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</si>
  <si>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</si>
  <si>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</si>
  <si>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</si>
  <si>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</si>
  <si>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</si>
  <si>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</si>
  <si>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</si>
  <si>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</si>
  <si>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</si>
  <si>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</si>
  <si>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</si>
  <si>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</si>
  <si>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</si>
  <si>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</si>
  <si>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</si>
  <si>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</si>
  <si>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</si>
  <si>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</si>
  <si>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</si>
  <si>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</si>
  <si>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</si>
  <si>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</si>
  <si>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</si>
  <si>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</si>
  <si>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</si>
  <si>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</si>
  <si>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</si>
  <si>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</si>
  <si>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</si>
  <si>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</si>
  <si>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</si>
  <si>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</si>
  <si>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</si>
  <si>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</si>
  <si>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</si>
  <si>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</si>
  <si>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</si>
  <si>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</si>
  <si>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</si>
  <si>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</si>
  <si>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</si>
  <si>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</si>
  <si>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</si>
  <si>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</si>
  <si>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</si>
  <si>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</si>
  <si>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</si>
  <si>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</si>
  <si>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</si>
  <si>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</si>
  <si>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</si>
  <si>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</si>
  <si>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</si>
  <si>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</si>
  <si>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</si>
  <si>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</si>
  <si>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</si>
  <si>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</si>
  <si>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</si>
  <si>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</si>
  <si>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</si>
  <si>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</si>
  <si>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</si>
  <si>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</si>
  <si>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</si>
  <si>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</si>
  <si>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</si>
  <si>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</si>
  <si>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</si>
  <si>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</si>
  <si>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</si>
  <si>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</si>
  <si>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</si>
  <si>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</si>
  <si>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</si>
  <si>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</si>
  <si>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</si>
  <si>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</si>
  <si>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</si>
  <si>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</si>
  <si>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</si>
  <si>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</si>
  <si>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</si>
  <si>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</si>
  <si>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</si>
  <si>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</si>
  <si>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</si>
  <si>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</si>
  <si>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</si>
  <si>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</si>
  <si>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</si>
  <si>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</si>
  <si>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</si>
  <si>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</si>
  <si>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</si>
  <si>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</si>
  <si>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</si>
  <si>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</si>
  <si>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</si>
  <si>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</si>
  <si>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</si>
  <si>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</si>
  <si>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</si>
  <si>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</si>
  <si>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</si>
  <si>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</si>
  <si>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</si>
  <si>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</si>
  <si>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</si>
  <si>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</si>
  <si>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</si>
  <si>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</si>
  <si>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</si>
  <si>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</si>
  <si>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</si>
  <si>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</si>
  <si>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</si>
  <si>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</si>
  <si>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</si>
  <si>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</si>
  <si>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</si>
  <si>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</si>
  <si>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</si>
  <si>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</si>
  <si>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</si>
  <si>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</si>
  <si>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</si>
  <si>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</si>
  <si>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</si>
  <si>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</si>
  <si>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</si>
  <si>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</si>
  <si>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</si>
  <si>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</si>
  <si>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</si>
  <si>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</si>
  <si>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</si>
  <si>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</si>
  <si>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</si>
  <si>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</si>
  <si>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</si>
  <si>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</si>
  <si>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</si>
  <si>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</si>
  <si>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</si>
  <si>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</si>
  <si>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</si>
  <si>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</si>
  <si>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</si>
  <si>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</si>
  <si>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</si>
  <si>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</si>
  <si>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</si>
  <si>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</si>
  <si>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</si>
  <si>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</si>
  <si>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</si>
  <si>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</si>
  <si>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</si>
  <si>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</si>
  <si>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</si>
  <si>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</si>
  <si>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</si>
  <si>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</si>
  <si>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</si>
  <si>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</si>
  <si>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</si>
  <si>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</si>
  <si>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</si>
  <si>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</si>
  <si>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</si>
  <si>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</si>
  <si>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</si>
  <si>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</si>
  <si>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</si>
  <si>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</si>
  <si>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</si>
  <si>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</si>
  <si>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</si>
  <si>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</si>
  <si>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</si>
  <si>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</si>
  <si>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</si>
  <si>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</si>
  <si>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</si>
  <si>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</si>
  <si>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</si>
  <si>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</si>
  <si>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</si>
  <si>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</si>
  <si>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</si>
  <si>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</si>
  <si>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</si>
  <si>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</si>
  <si>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</si>
  <si>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</si>
  <si>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</si>
  <si>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</si>
  <si>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</si>
  <si>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</si>
  <si>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</si>
  <si>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</si>
  <si>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</si>
  <si>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</si>
  <si>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</si>
  <si>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</si>
  <si>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</si>
  <si>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</si>
  <si>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</si>
  <si>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</si>
  <si>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</si>
  <si>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</si>
  <si>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</si>
  <si>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</si>
  <si>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</si>
  <si>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</si>
  <si>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</si>
  <si>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</si>
  <si>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</si>
  <si>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</si>
  <si>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</si>
  <si>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</si>
  <si>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</si>
  <si>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</si>
  <si>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</si>
  <si>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</si>
  <si>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</si>
  <si>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</si>
  <si>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</si>
  <si>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</si>
  <si>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</si>
  <si>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</si>
  <si>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</si>
  <si>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</si>
  <si>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</si>
  <si>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</si>
  <si>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</si>
  <si>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</si>
  <si>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</si>
  <si>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</si>
  <si>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</si>
  <si>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</si>
  <si>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</si>
  <si>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</si>
  <si>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</si>
  <si>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</si>
  <si>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</si>
  <si>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</si>
  <si>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</si>
  <si>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</si>
  <si>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</si>
  <si>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</si>
  <si>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</si>
  <si>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</si>
  <si>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</si>
  <si>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</si>
  <si>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</si>
  <si>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</si>
  <si>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</si>
  <si>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</si>
  <si>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</si>
  <si>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</si>
  <si>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</si>
  <si>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</si>
  <si>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</si>
  <si>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</si>
  <si>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</si>
  <si>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</si>
  <si>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</si>
  <si>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</si>
  <si>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</si>
  <si>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</si>
  <si>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</si>
  <si>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</si>
  <si>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</si>
  <si>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</si>
  <si>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</si>
  <si>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</si>
  <si>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</si>
  <si>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</si>
  <si>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</si>
  <si>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</si>
  <si>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</si>
  <si>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</si>
  <si>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</si>
  <si>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</si>
  <si>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</si>
  <si>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</si>
  <si>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</si>
  <si>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</si>
  <si>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</si>
  <si>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</si>
  <si>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</si>
  <si>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</si>
  <si>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</si>
  <si>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</si>
  <si>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</si>
  <si>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</si>
  <si>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</si>
  <si>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</si>
  <si>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</si>
  <si>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</si>
  <si>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</si>
  <si>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</si>
  <si>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</si>
  <si>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</si>
  <si>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</si>
  <si>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</si>
  <si>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</si>
  <si>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</si>
  <si>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</si>
  <si>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</si>
  <si>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</si>
  <si>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</si>
  <si>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</si>
  <si>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</si>
  <si>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</si>
  <si>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</si>
  <si>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</si>
  <si>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</si>
  <si>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</si>
  <si>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</si>
  <si>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</si>
  <si>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</si>
  <si>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</si>
  <si>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</si>
  <si>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</si>
  <si>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</si>
  <si>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</si>
  <si>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</si>
  <si>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</si>
  <si>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</si>
  <si>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</si>
  <si>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</si>
  <si>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</si>
  <si>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</si>
  <si>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</si>
  <si>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</si>
  <si>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</si>
  <si>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</si>
  <si>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</si>
  <si>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</si>
  <si>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</si>
  <si>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</si>
  <si>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</si>
  <si>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</si>
  <si>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</si>
  <si>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</si>
  <si>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</si>
  <si>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</si>
  <si>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</si>
  <si>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</si>
  <si>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</si>
  <si>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</si>
  <si>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</si>
  <si>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</si>
  <si>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</si>
  <si>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</si>
  <si>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</si>
  <si>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</si>
  <si>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</si>
  <si>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</si>
  <si>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</si>
  <si>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</si>
  <si>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</si>
  <si>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</si>
  <si>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</si>
  <si>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</si>
  <si>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</si>
  <si>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</si>
  <si>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</si>
  <si>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</si>
  <si>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</si>
  <si>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</si>
  <si>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</si>
  <si>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</si>
  <si>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</si>
  <si>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</si>
  <si>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</si>
  <si>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</si>
  <si>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</si>
  <si>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</si>
  <si>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</si>
  <si>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</si>
  <si>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</si>
  <si>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</si>
  <si>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</si>
  <si>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</si>
  <si>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</si>
  <si>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</si>
  <si>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</si>
  <si>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</si>
  <si>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</si>
  <si>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</si>
  <si>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</si>
  <si>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</si>
  <si>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</si>
  <si>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</si>
  <si>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</si>
  <si>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</si>
  <si>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</si>
  <si>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</si>
  <si>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</si>
  <si>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</si>
  <si>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</si>
  <si>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</si>
  <si>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</si>
  <si>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</si>
  <si>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</si>
  <si>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</si>
  <si>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</si>
  <si>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</si>
  <si>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</si>
  <si>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</si>
  <si>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</si>
  <si>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</si>
  <si>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</si>
  <si>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</si>
  <si>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</si>
  <si>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</si>
  <si>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</si>
  <si>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</si>
  <si>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</si>
  <si>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</si>
  <si>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</si>
  <si>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</si>
  <si>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</si>
  <si>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</si>
  <si>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</si>
  <si>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</si>
  <si>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</si>
  <si>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</si>
  <si>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</si>
  <si>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</si>
  <si>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</si>
  <si>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</si>
  <si>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</si>
  <si>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</si>
  <si>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</si>
  <si>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</si>
  <si>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</si>
  <si>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</si>
  <si>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</si>
  <si>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</si>
  <si>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</si>
  <si>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</si>
  <si>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</si>
  <si>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</si>
  <si>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</si>
  <si>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</si>
  <si>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</si>
  <si>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</si>
  <si>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</si>
  <si>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</si>
  <si>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</si>
  <si>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</si>
  <si>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</si>
  <si>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</si>
  <si>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</si>
  <si>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</si>
  <si>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</si>
  <si>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</si>
  <si>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</si>
  <si>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</si>
  <si>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</si>
  <si>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</si>
  <si>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</si>
  <si>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</si>
  <si>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</si>
  <si>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</si>
  <si>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</si>
  <si>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</si>
  <si>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</si>
  <si>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</si>
  <si>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</si>
  <si>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</si>
  <si>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</si>
  <si>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</si>
  <si>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</si>
  <si>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</si>
  <si>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</si>
  <si>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</si>
  <si>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</si>
  <si>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</si>
  <si>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</si>
  <si>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</si>
  <si>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</si>
  <si>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</si>
  <si>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</si>
  <si>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</si>
  <si>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</si>
  <si>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</si>
  <si>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</si>
  <si>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</si>
  <si>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</si>
  <si>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</si>
  <si>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</si>
  <si>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</si>
  <si>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</si>
  <si>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</si>
  <si>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</si>
  <si>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</si>
  <si>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</si>
  <si>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</si>
  <si>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</si>
  <si>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</si>
  <si>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</si>
  <si>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</si>
  <si>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</si>
  <si>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</si>
  <si>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</si>
  <si>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</si>
  <si>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</si>
  <si>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</si>
  <si>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</si>
  <si>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</si>
  <si>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</si>
  <si>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</si>
  <si>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</si>
  <si>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</si>
  <si>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</si>
  <si>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</si>
  <si>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</si>
  <si>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</si>
  <si>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</si>
  <si>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</si>
  <si>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</si>
  <si>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</si>
  <si>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</si>
  <si>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</si>
  <si>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</si>
  <si>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</si>
  <si>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</si>
  <si>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</si>
  <si>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</si>
  <si>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</si>
  <si>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</si>
  <si>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</si>
  <si>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</si>
  <si>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</si>
  <si>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</si>
  <si>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</si>
  <si>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</si>
  <si>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</si>
  <si>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</si>
  <si>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</si>
  <si>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</si>
  <si>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</si>
  <si>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</si>
  <si>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</si>
  <si>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</si>
  <si>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</si>
  <si>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</si>
  <si>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</si>
  <si>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</si>
  <si>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</si>
  <si>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</si>
  <si>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</si>
  <si>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</si>
  <si>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</si>
  <si>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</si>
  <si>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</si>
  <si>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</si>
  <si>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</si>
  <si>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</si>
  <si>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</si>
  <si>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</si>
  <si>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</si>
  <si>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</si>
  <si>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</si>
  <si>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</si>
  <si>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</si>
  <si>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</si>
  <si>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</si>
  <si>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</si>
  <si>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</si>
  <si>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</si>
  <si>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</si>
  <si>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</si>
  <si>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</si>
  <si>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</si>
  <si>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</si>
  <si>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</si>
  <si>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</si>
  <si>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</si>
  <si>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</si>
  <si>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</si>
  <si>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</si>
  <si>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</si>
  <si>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</si>
  <si>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</si>
  <si>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</si>
  <si>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</si>
  <si>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</si>
  <si>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</si>
  <si>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</si>
  <si>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</si>
  <si>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</si>
  <si>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</si>
  <si>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</si>
  <si>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</si>
  <si>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</si>
  <si>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</si>
  <si>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</si>
  <si>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</si>
  <si>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</si>
  <si>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</si>
  <si>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</si>
  <si>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</si>
  <si>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</si>
  <si>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</si>
  <si>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</si>
  <si>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</si>
  <si>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</si>
  <si>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</si>
  <si>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</si>
  <si>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</si>
  <si>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</si>
  <si>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</si>
  <si>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</si>
  <si>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</si>
  <si>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</si>
  <si>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</si>
  <si>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</si>
  <si>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</si>
  <si>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</si>
  <si>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</si>
  <si>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</si>
  <si>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</si>
  <si>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</si>
  <si>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</si>
  <si>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</si>
  <si>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</si>
  <si>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</si>
  <si>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</si>
  <si>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</si>
  <si>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</si>
  <si>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</si>
  <si>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</si>
  <si>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</si>
  <si>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</si>
  <si>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</si>
  <si>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</si>
  <si>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</si>
  <si>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</si>
  <si>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</si>
  <si>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</si>
  <si>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</si>
  <si>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</si>
  <si>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</si>
  <si>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</si>
  <si>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</si>
  <si>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</si>
  <si>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</si>
  <si>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</si>
  <si>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</si>
  <si>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</si>
  <si>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</si>
  <si>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</si>
  <si>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</si>
  <si>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</si>
  <si>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</si>
  <si>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</si>
  <si>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</si>
  <si>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</si>
  <si>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</si>
  <si>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</si>
  <si>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</si>
  <si>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</si>
  <si>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</si>
  <si>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</si>
  <si>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</si>
  <si>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</si>
  <si>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</si>
  <si>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</si>
  <si>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</si>
  <si>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</si>
  <si>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</si>
  <si>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</si>
  <si>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</si>
  <si>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</si>
  <si>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</si>
  <si>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</si>
  <si>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</si>
  <si>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</si>
  <si>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</si>
  <si>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</si>
  <si>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</si>
  <si>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</si>
  <si>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</si>
  <si>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</si>
  <si>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</si>
  <si>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</si>
  <si>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</si>
  <si>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</si>
  <si>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</si>
  <si>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</si>
  <si>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</si>
  <si>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</si>
  <si>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</si>
  <si>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</si>
  <si>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</si>
  <si>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</si>
  <si>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</si>
  <si>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</si>
  <si>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</si>
  <si>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</si>
  <si>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</si>
  <si>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</si>
  <si>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</si>
  <si>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</si>
  <si>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</si>
  <si>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</si>
  <si>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</si>
  <si>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</si>
  <si>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</si>
  <si>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</si>
  <si>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</si>
  <si>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</si>
  <si>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</si>
  <si>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</si>
  <si>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</si>
  <si>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</si>
  <si>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</si>
  <si>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</si>
  <si>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</si>
  <si>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</si>
  <si>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</si>
  <si>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</si>
  <si>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</si>
  <si>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</si>
  <si>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</si>
  <si>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</si>
  <si>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</si>
  <si>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</si>
  <si>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</si>
  <si>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</si>
  <si>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</si>
  <si>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</si>
  <si>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</si>
  <si>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</si>
  <si>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</si>
  <si>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</si>
  <si>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</si>
  <si>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</si>
  <si>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</si>
  <si>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</si>
  <si>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</si>
  <si>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</si>
  <si>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</si>
  <si>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</si>
  <si>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</si>
  <si>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</si>
  <si>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</si>
  <si>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</si>
  <si>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</si>
  <si>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</si>
  <si>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</si>
  <si>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</si>
  <si>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</si>
  <si>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</si>
  <si>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</si>
  <si>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</si>
  <si>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</si>
  <si>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</si>
  <si>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</si>
  <si>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</si>
  <si>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</si>
  <si>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</si>
  <si>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</si>
  <si>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</si>
  <si>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</si>
  <si>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</si>
  <si>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</si>
  <si>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</si>
  <si>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</si>
  <si>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</si>
  <si>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</si>
  <si>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</si>
  <si>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</si>
  <si>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</si>
  <si>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</si>
  <si>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</si>
  <si>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</si>
  <si>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</si>
  <si>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</si>
  <si>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</si>
  <si>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</si>
  <si>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</si>
  <si>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</si>
  <si>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</si>
  <si>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</si>
  <si>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</si>
  <si>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</si>
  <si>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</si>
  <si>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</si>
  <si>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</si>
  <si>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</si>
  <si>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</si>
  <si>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</si>
  <si>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</si>
  <si>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</si>
  <si>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</si>
  <si>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</si>
  <si>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</si>
  <si>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</si>
  <si>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</si>
  <si>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</si>
  <si>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</si>
  <si>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</si>
  <si>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</si>
  <si>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</si>
  <si>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</si>
  <si>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</si>
  <si>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</si>
  <si>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</si>
  <si>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</si>
  <si>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</si>
  <si>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</si>
  <si>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</si>
  <si>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</si>
  <si>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</si>
  <si>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</si>
  <si>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</si>
  <si>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</si>
  <si>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</si>
  <si>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</si>
  <si>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</si>
  <si>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</si>
  <si>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</si>
  <si>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</si>
  <si>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</si>
  <si>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</si>
  <si>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</si>
  <si>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</si>
  <si>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</si>
  <si>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</si>
  <si>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</si>
  <si>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</si>
  <si>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</si>
  <si>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</si>
  <si>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</si>
  <si>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</si>
  <si>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</si>
  <si>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</si>
  <si>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</si>
  <si>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</si>
  <si>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</si>
  <si>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</si>
  <si>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</si>
  <si>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</si>
  <si>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</si>
  <si>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</si>
  <si>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</si>
  <si>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</si>
  <si>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</si>
  <si>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</si>
  <si>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</si>
  <si>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</si>
  <si>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</si>
  <si>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</si>
  <si>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</si>
  <si>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</si>
  <si>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</si>
  <si>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</si>
  <si>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</si>
  <si>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</si>
  <si>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</si>
  <si>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</si>
  <si>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</si>
  <si>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</si>
  <si>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</si>
  <si>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</si>
  <si>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</si>
  <si>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</si>
  <si>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</si>
  <si>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</si>
  <si>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</si>
  <si>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</si>
  <si>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</si>
  <si>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</si>
  <si>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</si>
  <si>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</si>
  <si>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</si>
  <si>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</si>
  <si>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</si>
  <si>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</si>
  <si>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</si>
  <si>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</si>
  <si>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</si>
  <si>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</si>
  <si>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</si>
  <si>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</si>
  <si>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</si>
  <si>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</si>
  <si>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</si>
  <si>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</si>
  <si>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</si>
  <si>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</si>
  <si>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</si>
  <si>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</si>
  <si>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</si>
  <si>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</si>
  <si>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</si>
  <si>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</si>
  <si>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</si>
  <si>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</si>
  <si>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</si>
  <si>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</si>
  <si>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</si>
  <si>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</si>
  <si>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</si>
  <si>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</si>
  <si>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</si>
  <si>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</si>
  <si>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</si>
  <si>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</si>
  <si>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</si>
  <si>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</si>
  <si>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</si>
  <si>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</si>
  <si>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</si>
  <si>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</si>
  <si>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</si>
  <si>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</si>
  <si>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</si>
  <si>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</si>
  <si>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</si>
  <si>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</si>
  <si>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</si>
  <si>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</si>
  <si>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</si>
  <si>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</si>
  <si>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</si>
  <si>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</si>
  <si>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</si>
  <si>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</si>
  <si>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</si>
  <si>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</si>
  <si>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</si>
  <si>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</si>
  <si>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</si>
  <si>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</si>
  <si>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</si>
  <si>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</si>
  <si>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</si>
  <si>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</si>
  <si>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</si>
  <si>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</si>
  <si>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</si>
  <si>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</si>
  <si>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</si>
  <si>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</si>
  <si>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</si>
  <si>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</si>
  <si>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</si>
  <si>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</si>
  <si>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</si>
  <si>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</si>
  <si>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</si>
  <si>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</si>
  <si>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</si>
  <si>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</si>
  <si>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</si>
  <si>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</si>
  <si>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</si>
  <si>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</si>
  <si>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</si>
  <si>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</si>
  <si>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</si>
  <si>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</si>
  <si>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</si>
  <si>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</si>
  <si>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</si>
  <si>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</si>
  <si>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</si>
  <si>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</si>
  <si>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</si>
  <si>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</si>
  <si>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</si>
  <si>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</si>
  <si>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</si>
  <si>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</si>
  <si>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</si>
  <si>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</si>
  <si>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</si>
  <si>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</si>
  <si>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</si>
  <si>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</si>
  <si>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</si>
  <si>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</si>
  <si>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</si>
  <si>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</si>
  <si>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</si>
  <si>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</si>
  <si>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</si>
  <si>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</si>
  <si>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</si>
  <si>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</si>
  <si>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</si>
  <si>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</si>
  <si>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</si>
  <si>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</si>
  <si>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</si>
  <si>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</si>
  <si>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</si>
  <si>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</si>
  <si>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</si>
  <si>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</si>
  <si>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</si>
  <si>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</si>
  <si>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</si>
  <si>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</si>
  <si>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</si>
  <si>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</si>
  <si>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</si>
  <si>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</si>
  <si>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</si>
  <si>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</si>
  <si>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</si>
  <si>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</si>
  <si>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</si>
  <si>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</si>
  <si>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</si>
  <si>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</si>
  <si>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</si>
  <si>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</si>
  <si>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</si>
  <si>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</si>
  <si>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</si>
  <si>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</si>
  <si>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</si>
  <si>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</si>
  <si>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</si>
  <si>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</si>
  <si>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</si>
  <si>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</si>
  <si>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</si>
  <si>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</si>
  <si>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</si>
  <si>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</si>
  <si>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</si>
  <si>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</si>
  <si>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</si>
  <si>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</si>
  <si>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</si>
  <si>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</si>
  <si>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</si>
  <si>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</si>
  <si>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</si>
  <si>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</si>
  <si>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</si>
  <si>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</si>
  <si>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</si>
  <si>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</si>
  <si>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</si>
  <si>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</si>
  <si>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</si>
  <si>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</si>
  <si>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</si>
  <si>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</si>
  <si>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</si>
  <si>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</si>
  <si>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</si>
  <si>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</si>
  <si>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</si>
  <si>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</si>
  <si>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</si>
  <si>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</si>
  <si>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</si>
  <si>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</si>
  <si>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</si>
  <si>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</si>
  <si>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</si>
  <si>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</si>
  <si>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</si>
  <si>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</si>
  <si>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</si>
  <si>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</si>
  <si>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</si>
  <si>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</si>
  <si>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</si>
  <si>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</si>
  <si>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</si>
  <si>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</si>
  <si>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</si>
  <si>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</si>
  <si>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</si>
  <si>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</si>
  <si>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</si>
  <si>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</si>
  <si>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</si>
  <si>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</si>
  <si>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</si>
  <si>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</si>
  <si>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</si>
  <si>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</si>
  <si>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</si>
  <si>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</si>
  <si>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</si>
  <si>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</si>
  <si>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</si>
  <si>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</si>
  <si>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</si>
  <si>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</si>
  <si>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</si>
  <si>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</si>
  <si>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</si>
  <si>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</si>
  <si>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</si>
  <si>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</si>
  <si>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</si>
  <si>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</si>
  <si>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</si>
  <si>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</si>
  <si>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</si>
  <si>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</si>
  <si>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</si>
  <si>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</si>
  <si>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</si>
  <si>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</si>
  <si>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</si>
  <si>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</si>
  <si>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</si>
  <si>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</si>
  <si>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</si>
  <si>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</si>
  <si>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</si>
  <si>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</si>
  <si>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</si>
  <si>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</si>
  <si>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</si>
  <si>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</si>
  <si>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</si>
  <si>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</si>
  <si>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</si>
  <si>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</si>
  <si>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</si>
  <si>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</si>
  <si>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</si>
  <si>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</si>
  <si>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</si>
  <si>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</si>
  <si>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</si>
  <si>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</si>
  <si>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</si>
  <si>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</si>
  <si>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</si>
  <si>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</si>
  <si>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</si>
  <si>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</si>
  <si>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</si>
  <si>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</si>
  <si>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</si>
  <si>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</si>
  <si>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</si>
  <si>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</si>
  <si>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</si>
  <si>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</si>
  <si>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</si>
  <si>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</si>
  <si>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</si>
  <si>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</si>
  <si>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</si>
  <si>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</si>
  <si>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</si>
  <si>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</si>
  <si>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</si>
  <si>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</si>
  <si>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</si>
  <si>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</si>
  <si>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</si>
  <si>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</si>
  <si>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</si>
  <si>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</si>
  <si>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</si>
  <si>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</si>
  <si>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</si>
  <si>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</si>
  <si>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</si>
  <si>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</si>
  <si>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</si>
  <si>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</si>
  <si>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</si>
  <si>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</si>
  <si>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</si>
  <si>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</si>
  <si>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</si>
  <si>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</si>
  <si>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</si>
  <si>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</si>
  <si>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</si>
  <si>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</si>
  <si>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</si>
  <si>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</si>
  <si>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</si>
  <si>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</si>
  <si>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</si>
  <si>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</si>
  <si>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</si>
  <si>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</si>
  <si>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</si>
  <si>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</si>
  <si>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</si>
  <si>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</si>
  <si>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</si>
  <si>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</si>
  <si>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</si>
  <si>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</si>
  <si>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</si>
  <si>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</si>
  <si>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</si>
  <si>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</si>
  <si>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</si>
  <si>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</si>
  <si>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</si>
  <si>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</si>
  <si>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</si>
  <si>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</si>
  <si>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</si>
  <si>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</si>
  <si>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</si>
  <si>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</si>
  <si>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</si>
  <si>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</si>
  <si>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</si>
  <si>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</si>
  <si>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</si>
  <si>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</si>
  <si>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</si>
  <si>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</si>
  <si>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</si>
  <si>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</si>
  <si>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</si>
  <si>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</si>
  <si>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</si>
  <si>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</si>
  <si>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</si>
  <si>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</si>
  <si>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</si>
  <si>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</si>
  <si>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</si>
  <si>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</si>
  <si>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</si>
  <si>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</si>
  <si>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</si>
  <si>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</si>
  <si>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</si>
  <si>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</si>
  <si>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</si>
  <si>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</si>
  <si>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</si>
  <si>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</si>
  <si>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</si>
  <si>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</si>
  <si>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</si>
  <si>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</si>
  <si>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</si>
  <si>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</si>
  <si>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</si>
  <si>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</si>
  <si>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</si>
  <si>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</si>
  <si>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</si>
  <si>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</si>
  <si>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</si>
  <si>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</si>
  <si>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</si>
  <si>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</si>
  <si>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</si>
  <si>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</si>
  <si>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</si>
  <si>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</si>
  <si>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</si>
  <si>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</si>
  <si>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</si>
  <si>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</si>
  <si>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</si>
  <si>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</si>
  <si>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</si>
  <si>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</si>
  <si>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</si>
  <si>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</si>
  <si>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</si>
  <si>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</si>
  <si>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</si>
  <si>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</si>
  <si>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</si>
  <si>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</si>
  <si>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</si>
  <si>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</si>
  <si>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</si>
  <si>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</si>
  <si>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</si>
  <si>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</si>
  <si>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</si>
  <si>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</si>
  <si>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</si>
  <si>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</si>
  <si>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</si>
  <si>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</si>
  <si>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</si>
  <si>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</si>
  <si>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</si>
  <si>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</si>
  <si>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</si>
  <si>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</si>
  <si>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</si>
  <si>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</si>
  <si>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</si>
  <si>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</si>
  <si>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</si>
  <si>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</si>
  <si>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</si>
  <si>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</si>
  <si>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</si>
  <si>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</si>
  <si>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</si>
  <si>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</si>
  <si>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</si>
  <si>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</si>
  <si>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</si>
  <si>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</si>
  <si>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</si>
  <si>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</si>
  <si>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</si>
  <si>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</si>
  <si>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</si>
  <si>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</si>
  <si>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</si>
  <si>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</si>
  <si>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</si>
  <si>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</si>
  <si>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</si>
  <si>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</si>
  <si>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</si>
  <si>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</si>
  <si>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</si>
  <si>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</si>
  <si>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</si>
  <si>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</si>
  <si>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</si>
  <si>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</si>
  <si>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</si>
  <si>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</si>
  <si>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</si>
  <si>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</si>
  <si>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</si>
  <si>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</si>
  <si>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</si>
  <si>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</si>
  <si>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</si>
  <si>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</si>
  <si>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</si>
  <si>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</si>
  <si>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</si>
  <si>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</si>
  <si>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</si>
  <si>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</si>
  <si>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</si>
  <si>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</si>
  <si>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</si>
  <si>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</si>
  <si>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</si>
  <si>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</si>
  <si>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</si>
  <si>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</si>
  <si>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</si>
  <si>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</si>
  <si>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</si>
  <si>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</si>
  <si>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</si>
  <si>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</si>
  <si>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</si>
  <si>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</si>
  <si>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</si>
  <si>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</si>
  <si>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</si>
  <si>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</si>
  <si>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</si>
  <si>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</si>
  <si>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</si>
  <si>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</si>
  <si>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</si>
  <si>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</si>
  <si>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</si>
  <si>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</si>
  <si>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</si>
  <si>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</si>
  <si>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</si>
  <si>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</si>
  <si>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</si>
  <si>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</si>
  <si>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</si>
  <si>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</si>
  <si>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</si>
  <si>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</si>
  <si>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</si>
  <si>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</si>
  <si>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</si>
  <si>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</si>
  <si>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</si>
  <si>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</si>
  <si>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</si>
  <si>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</si>
  <si>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</si>
  <si>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</si>
  <si>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</si>
  <si>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</si>
  <si>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</si>
  <si>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</si>
  <si>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</si>
  <si>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</si>
  <si>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</si>
  <si>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</si>
  <si>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</si>
  <si>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</si>
  <si>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</si>
  <si>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</si>
  <si>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</si>
  <si>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</si>
  <si>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</si>
  <si>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</si>
  <si>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</si>
  <si>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</si>
  <si>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</si>
  <si>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</si>
  <si>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</si>
  <si>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</si>
  <si>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</si>
  <si>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</si>
  <si>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</si>
  <si>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</si>
  <si>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</si>
  <si>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</si>
  <si>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</si>
  <si>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</si>
  <si>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</si>
  <si>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</si>
  <si>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</si>
  <si>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</si>
  <si>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</si>
  <si>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</si>
  <si>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</si>
  <si>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</si>
  <si>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</si>
  <si>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</si>
  <si>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</si>
  <si>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</si>
  <si>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</si>
  <si>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</si>
  <si>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</si>
  <si>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</si>
  <si>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</si>
  <si>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</si>
  <si>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</si>
  <si>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</si>
  <si>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</si>
  <si>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</si>
  <si>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</si>
  <si>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</si>
  <si>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</si>
  <si>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</si>
  <si>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</si>
  <si>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</si>
  <si>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</si>
  <si>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</si>
  <si>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</si>
  <si>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</si>
  <si>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</si>
  <si>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</si>
  <si>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</si>
  <si>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</si>
  <si>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</si>
  <si>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</si>
  <si>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</si>
  <si>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</si>
  <si>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</si>
  <si>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</si>
  <si>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</si>
  <si>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</si>
  <si>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</si>
  <si>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</si>
  <si>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</si>
  <si>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</si>
  <si>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</si>
  <si>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</si>
  <si>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</si>
  <si>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</si>
  <si>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</si>
  <si>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</si>
  <si>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</si>
  <si>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</si>
  <si>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</si>
  <si>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</si>
  <si>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</si>
  <si>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</si>
  <si>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</si>
  <si>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</si>
  <si>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</si>
  <si>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</si>
  <si>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</si>
  <si>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</si>
  <si>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</si>
  <si>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</si>
  <si>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</si>
  <si>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</si>
  <si>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</si>
  <si>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</si>
  <si>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</si>
  <si>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</si>
  <si>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</si>
  <si>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</si>
  <si>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</si>
  <si>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</si>
  <si>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</si>
  <si>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</si>
  <si>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</si>
  <si>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</si>
  <si>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</si>
  <si>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</si>
  <si>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</si>
  <si>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</si>
  <si>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</si>
  <si>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</si>
  <si>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</si>
  <si>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</si>
  <si>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</si>
  <si>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</si>
  <si>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</si>
  <si>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</si>
  <si>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</si>
  <si>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</si>
  <si>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</si>
  <si>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</si>
  <si>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</si>
  <si>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</si>
  <si>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</si>
  <si>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</si>
  <si>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</si>
  <si>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</si>
  <si>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</si>
  <si>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</si>
  <si>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</si>
  <si>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</si>
  <si>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</si>
  <si>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</si>
  <si>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</si>
  <si>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</si>
  <si>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</si>
  <si>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</si>
  <si>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</si>
  <si>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</si>
  <si>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</si>
  <si>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</si>
  <si>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</si>
  <si>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</si>
  <si>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</si>
  <si>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</si>
  <si>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</si>
  <si>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</si>
  <si>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</si>
  <si>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</si>
  <si>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</si>
  <si>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</si>
  <si>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</si>
  <si>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</si>
  <si>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</si>
  <si>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</si>
  <si>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</si>
  <si>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</si>
  <si>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</si>
  <si>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</si>
  <si>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</si>
  <si>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</si>
  <si>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</si>
  <si>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</si>
  <si>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</si>
  <si>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</si>
  <si>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</si>
  <si>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</si>
  <si>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</si>
  <si>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</si>
  <si>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</si>
  <si>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</si>
  <si>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</si>
  <si>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</si>
  <si>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</si>
  <si>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</si>
  <si>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</si>
  <si>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</si>
  <si>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</si>
  <si>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</si>
  <si>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</si>
  <si>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</si>
  <si>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</si>
  <si>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</si>
  <si>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</si>
  <si>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</si>
  <si>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</si>
  <si>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</si>
  <si>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</si>
  <si>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</si>
  <si>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</si>
  <si>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</si>
  <si>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</si>
  <si>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</si>
  <si>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</si>
  <si>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</si>
  <si>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</si>
  <si>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</si>
  <si>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</si>
  <si>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</si>
  <si>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</si>
  <si>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</si>
  <si>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</si>
  <si>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</si>
  <si>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</si>
  <si>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</si>
  <si>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</si>
  <si>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</si>
  <si>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</si>
  <si>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</si>
  <si>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</si>
  <si>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</si>
  <si>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</si>
  <si>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</si>
  <si>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</si>
  <si>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</si>
  <si>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</si>
  <si>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</si>
  <si>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</si>
  <si>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</si>
  <si>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</si>
  <si>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</si>
  <si>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</si>
  <si>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</si>
  <si>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</si>
  <si>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</si>
  <si>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</si>
  <si>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</si>
  <si>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</si>
  <si>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</si>
  <si>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</si>
  <si>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</si>
  <si>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</si>
  <si>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</si>
  <si>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</si>
  <si>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</si>
  <si>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</si>
  <si>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</si>
  <si>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</si>
  <si>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</si>
  <si>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</si>
  <si>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</si>
  <si>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</si>
  <si>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</si>
  <si>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</si>
  <si>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</si>
  <si>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</si>
  <si>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</si>
  <si>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</si>
  <si>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</si>
  <si>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</si>
  <si>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</si>
  <si>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</si>
  <si>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</si>
  <si>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</si>
  <si>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</si>
  <si>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</si>
  <si>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</si>
  <si>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</si>
  <si>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</si>
  <si>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</si>
  <si>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</si>
  <si>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</si>
  <si>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</si>
  <si>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</si>
  <si>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</si>
  <si>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</si>
  <si>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</si>
  <si>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</si>
  <si>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</si>
  <si>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</si>
  <si>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</si>
  <si>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</si>
  <si>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</si>
  <si>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</si>
  <si>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</si>
  <si>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</si>
  <si>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</si>
  <si>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</si>
  <si>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</si>
  <si>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</si>
  <si>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</si>
  <si>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</si>
  <si>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</si>
  <si>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</si>
  <si>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</si>
  <si>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</si>
  <si>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</si>
  <si>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</si>
  <si>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</si>
  <si>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</si>
  <si>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</si>
  <si>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</si>
  <si>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</si>
  <si>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</si>
  <si>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</si>
  <si>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</si>
  <si>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</si>
  <si>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</si>
  <si>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</si>
  <si>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</si>
  <si>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</si>
  <si>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</si>
  <si>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</si>
  <si>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</si>
  <si>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</si>
  <si>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</si>
  <si>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</si>
  <si>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</si>
  <si>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</si>
  <si>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</si>
  <si>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</si>
  <si>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</si>
  <si>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</si>
  <si>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</si>
  <si>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</si>
  <si>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</si>
  <si>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</si>
  <si>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</si>
  <si>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</si>
  <si>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</si>
  <si>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</si>
  <si>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</si>
  <si>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</si>
  <si>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</si>
  <si>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</si>
  <si>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</si>
  <si>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</si>
  <si>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</si>
  <si>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</si>
  <si>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</si>
  <si>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</si>
  <si>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</si>
  <si>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</si>
  <si>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</si>
  <si>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</si>
  <si>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</si>
  <si>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</si>
  <si>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</si>
  <si>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</si>
  <si>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</si>
  <si>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</si>
  <si>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</si>
  <si>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</si>
  <si>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</si>
  <si>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</si>
  <si>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</si>
  <si>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</si>
  <si>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</si>
  <si>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</si>
  <si>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</si>
  <si>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</si>
  <si>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</si>
  <si>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</si>
  <si>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</si>
  <si>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</si>
  <si>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</si>
  <si>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</si>
  <si>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</si>
  <si>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</si>
  <si>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</si>
  <si>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</si>
  <si>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</si>
  <si>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</si>
  <si>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</si>
  <si>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</si>
  <si>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</si>
  <si>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</si>
  <si>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</si>
  <si>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</si>
  <si>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</si>
  <si>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</si>
  <si>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</si>
  <si>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</si>
  <si>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</si>
  <si>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</si>
  <si>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</si>
  <si>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</si>
  <si>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</si>
  <si>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</si>
  <si>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</si>
  <si>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</si>
  <si>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</si>
  <si>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</si>
  <si>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</si>
  <si>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</si>
  <si>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</si>
  <si>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</si>
  <si>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</si>
  <si>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</si>
  <si>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</si>
  <si>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</si>
  <si>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</si>
  <si>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</si>
  <si>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</si>
  <si>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</si>
  <si>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</si>
  <si>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</si>
  <si>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</si>
  <si>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</si>
  <si>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</si>
  <si>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</si>
  <si>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</si>
  <si>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</si>
  <si>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</si>
  <si>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</si>
  <si>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</si>
  <si>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</si>
  <si>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</si>
  <si>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</si>
  <si>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</si>
  <si>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</si>
  <si>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</si>
  <si>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</si>
  <si>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</si>
  <si>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</si>
  <si>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</si>
  <si>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</si>
  <si>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</si>
  <si>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</si>
  <si>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</si>
  <si>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</si>
  <si>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</si>
  <si>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</si>
  <si>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</si>
  <si>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</si>
  <si>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</si>
  <si>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</si>
  <si>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</si>
  <si>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</si>
  <si>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</si>
  <si>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</si>
  <si>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</si>
  <si>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</si>
  <si>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</si>
  <si>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</si>
  <si>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</si>
  <si>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</si>
  <si>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</si>
  <si>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</si>
  <si>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</si>
  <si>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</si>
  <si>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</si>
  <si>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</si>
  <si>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</si>
  <si>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</si>
  <si>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</si>
  <si>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</si>
  <si>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</si>
  <si>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</si>
  <si>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</si>
  <si>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</si>
  <si>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</si>
  <si>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</si>
  <si>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</si>
  <si>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</si>
  <si>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</si>
  <si>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</si>
  <si>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</si>
  <si>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</si>
  <si>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</si>
  <si>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</si>
  <si>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</si>
  <si>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</si>
  <si>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</si>
  <si>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</si>
  <si>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</si>
  <si>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</si>
  <si>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</si>
  <si>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</si>
  <si>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</si>
  <si>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</si>
  <si>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</si>
  <si>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</si>
  <si>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</si>
  <si>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</si>
  <si>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</si>
  <si>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</si>
  <si>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</si>
  <si>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</si>
  <si>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</si>
  <si>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</si>
  <si>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</si>
  <si>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</si>
  <si>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</si>
  <si>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</si>
  <si>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</si>
  <si>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</si>
  <si>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</si>
  <si>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</si>
  <si>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</si>
  <si>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</si>
  <si>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</si>
  <si>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</si>
  <si>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</si>
  <si>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</si>
  <si>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</si>
  <si>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</si>
  <si>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</si>
  <si>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</si>
  <si>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</si>
  <si>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</si>
  <si>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</si>
  <si>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</si>
  <si>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</si>
  <si>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</si>
  <si>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</si>
  <si>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</si>
  <si>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</si>
  <si>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</si>
  <si>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</si>
  <si>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</si>
  <si>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</si>
  <si>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</si>
  <si>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</si>
  <si>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</si>
  <si>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</si>
  <si>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</si>
  <si>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</si>
  <si>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</si>
  <si>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</si>
  <si>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</si>
  <si>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</si>
  <si>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</si>
  <si>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</si>
  <si>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</si>
  <si>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</si>
  <si>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</si>
  <si>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</si>
  <si>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</si>
  <si>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</si>
  <si>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</si>
  <si>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</si>
  <si>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</si>
  <si>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</si>
  <si>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</si>
  <si>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</si>
  <si>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</si>
  <si>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</si>
  <si>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</si>
  <si>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</si>
  <si>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</si>
  <si>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</si>
  <si>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</si>
  <si>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</si>
  <si>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</si>
  <si>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</si>
  <si>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</si>
  <si>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</si>
  <si>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</si>
  <si>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</si>
  <si>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</si>
  <si>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</si>
  <si>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</si>
  <si>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</si>
  <si>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</si>
  <si>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</si>
  <si>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</si>
  <si>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</si>
  <si>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</si>
  <si>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</si>
  <si>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</si>
  <si>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</si>
  <si>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</si>
  <si>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</si>
  <si>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</si>
  <si>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</si>
  <si>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</si>
  <si>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</si>
  <si>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</si>
  <si>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</si>
  <si>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</si>
  <si>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</si>
  <si>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</si>
  <si>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</si>
  <si>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</si>
  <si>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</si>
  <si>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</si>
  <si>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</si>
  <si>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</si>
  <si>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</si>
  <si>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</si>
  <si>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</si>
  <si>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</si>
  <si>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</si>
  <si>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</si>
  <si>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</si>
  <si>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</si>
  <si>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</si>
  <si>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</si>
  <si>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</si>
  <si>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</si>
  <si>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</si>
  <si>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</si>
  <si>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</si>
  <si>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</si>
  <si>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</si>
  <si>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</si>
  <si>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</si>
  <si>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</si>
  <si>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</si>
  <si>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</si>
  <si>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</si>
  <si>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</si>
  <si>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</si>
  <si>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</si>
  <si>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</si>
  <si>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</si>
  <si>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</si>
  <si>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</si>
  <si>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</si>
  <si>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</si>
  <si>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</si>
  <si>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</si>
  <si>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</si>
  <si>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</si>
  <si>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</si>
  <si>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</si>
  <si>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</si>
  <si>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</si>
  <si>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</si>
  <si>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</si>
  <si>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</si>
  <si>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</si>
  <si>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</si>
  <si>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</si>
  <si>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</si>
  <si>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</si>
  <si>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</si>
  <si>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</si>
  <si>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</si>
  <si>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</si>
  <si>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</si>
  <si>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</si>
  <si>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</si>
  <si>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</si>
  <si>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</si>
  <si>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</si>
  <si>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</si>
  <si>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</si>
  <si>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</si>
  <si>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</si>
  <si>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</si>
  <si>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</si>
  <si>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</si>
  <si>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</si>
  <si>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</si>
  <si>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</si>
  <si>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</si>
  <si>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</si>
  <si>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</si>
  <si>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</si>
  <si>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</si>
  <si>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</si>
  <si>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</si>
  <si>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</si>
  <si>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</si>
  <si>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</si>
  <si>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</si>
  <si>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</si>
  <si>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</si>
  <si>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</si>
  <si>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</si>
  <si>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</si>
  <si>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</si>
  <si>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</si>
  <si>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</si>
  <si>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</si>
  <si>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</si>
  <si>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</si>
  <si>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</si>
  <si>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</si>
  <si>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</si>
  <si>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</si>
  <si>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</si>
  <si>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</si>
  <si>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</si>
  <si>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</si>
  <si>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</si>
  <si>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</si>
  <si>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</si>
  <si>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</si>
  <si>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</si>
  <si>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</si>
  <si>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</si>
  <si>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</si>
  <si>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</si>
  <si>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</si>
  <si>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</si>
  <si>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</si>
  <si>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</si>
  <si>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</si>
  <si>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</si>
  <si>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</si>
  <si>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</si>
  <si>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</si>
  <si>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</si>
  <si>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</si>
  <si>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</si>
  <si>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</si>
  <si>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</si>
  <si>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</si>
  <si>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</si>
  <si>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</si>
  <si>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</si>
  <si>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</si>
  <si>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</si>
  <si>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</si>
  <si>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</si>
  <si>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</si>
  <si>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</si>
  <si>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</si>
  <si>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</si>
  <si>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</si>
  <si>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</si>
  <si>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</si>
  <si>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</si>
  <si>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</si>
  <si>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</si>
  <si>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</si>
  <si>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</si>
  <si>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</si>
  <si>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</si>
  <si>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</si>
  <si>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</si>
  <si>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</si>
  <si>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</si>
  <si>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</si>
  <si>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</si>
  <si>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</si>
  <si>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</si>
  <si>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</si>
  <si>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</si>
  <si>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</si>
  <si>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</si>
  <si>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</si>
  <si>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</si>
  <si>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</si>
  <si>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</si>
  <si>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</si>
  <si>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</si>
  <si>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</si>
  <si>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</si>
  <si>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</si>
  <si>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</si>
  <si>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</si>
  <si>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</si>
  <si>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</si>
  <si>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</si>
  <si>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</si>
  <si>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</si>
  <si>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</si>
  <si>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</si>
  <si>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</si>
  <si>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</si>
  <si>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</si>
  <si>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</si>
  <si>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</si>
  <si>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</si>
  <si>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</si>
  <si>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</si>
  <si>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</si>
  <si>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</si>
  <si>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</si>
  <si>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</si>
  <si>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</si>
  <si>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</si>
  <si>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</si>
  <si>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</si>
  <si>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</si>
  <si>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</si>
  <si>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</si>
  <si>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</si>
  <si>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</si>
  <si>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</si>
  <si>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</si>
  <si>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</si>
  <si>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</si>
  <si>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</si>
  <si>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</si>
  <si>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</si>
  <si>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</si>
  <si>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</si>
  <si>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</si>
  <si>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</si>
  <si>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</si>
  <si>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</si>
  <si>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</si>
  <si>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</si>
  <si>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</si>
  <si>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</si>
  <si>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</si>
  <si>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</si>
  <si>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</si>
  <si>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</si>
  <si>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</si>
  <si>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</si>
  <si>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</si>
  <si>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</si>
  <si>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</si>
  <si>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</si>
  <si>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</si>
  <si>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</si>
  <si>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</si>
  <si>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</si>
  <si>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</si>
  <si>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</si>
  <si>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</si>
  <si>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</si>
  <si>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</si>
  <si>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</si>
  <si>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</si>
  <si>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</si>
  <si>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</si>
  <si>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</si>
  <si>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</si>
  <si>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</si>
  <si>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</si>
  <si>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</si>
  <si>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</si>
  <si>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</si>
  <si>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</si>
  <si>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</si>
  <si>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</si>
  <si>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</si>
  <si>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</si>
  <si>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</si>
  <si>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</si>
  <si>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</si>
  <si>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</si>
  <si>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</si>
  <si>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</si>
  <si>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</si>
  <si>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</si>
  <si>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</si>
  <si>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</si>
  <si>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</si>
  <si>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</si>
  <si>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</si>
  <si>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</si>
  <si>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</si>
  <si>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</si>
  <si>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</si>
  <si>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</si>
  <si>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</si>
  <si>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</si>
  <si>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</si>
  <si>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</si>
  <si>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</si>
  <si>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</si>
  <si>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</si>
  <si>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</si>
  <si>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</si>
  <si>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</si>
  <si>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</si>
  <si>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</si>
  <si>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</si>
  <si>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</si>
  <si>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</si>
  <si>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</si>
  <si>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</si>
  <si>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</si>
  <si>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</si>
  <si>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</si>
  <si>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</si>
  <si>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</si>
  <si>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</si>
  <si>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</si>
  <si>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</si>
  <si>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</si>
  <si>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</si>
  <si>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</si>
  <si>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</si>
  <si>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</si>
  <si>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</si>
  <si>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</si>
  <si>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</si>
  <si>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</si>
  <si>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</si>
  <si>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</si>
  <si>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</si>
  <si>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</si>
  <si>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</si>
  <si>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</si>
  <si>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</si>
  <si>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</si>
  <si>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</si>
  <si>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</si>
  <si>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</si>
  <si>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</si>
  <si>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</si>
  <si>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</si>
  <si>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</si>
  <si>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</si>
  <si>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</si>
  <si>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</si>
  <si>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</si>
  <si>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</si>
  <si>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</si>
  <si>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</si>
  <si>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</si>
  <si>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</si>
  <si>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</si>
  <si>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</si>
  <si>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</si>
  <si>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</si>
  <si>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</si>
  <si>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</si>
  <si>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</si>
  <si>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</si>
  <si>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</si>
  <si>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</si>
  <si>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</si>
  <si>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</si>
  <si>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</si>
  <si>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</si>
  <si>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</si>
  <si>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</si>
  <si>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</si>
  <si>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</si>
  <si>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</si>
  <si>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</si>
  <si>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</si>
  <si>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</si>
  <si>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</si>
  <si>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</si>
  <si>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</si>
  <si>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</si>
  <si>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</si>
  <si>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</si>
  <si>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</si>
  <si>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</si>
  <si>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</si>
  <si>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</si>
  <si>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</si>
  <si>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</si>
  <si>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</si>
  <si>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</si>
  <si>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</si>
  <si>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</si>
  <si>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</si>
  <si>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</si>
  <si>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</si>
  <si>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</si>
  <si>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</si>
  <si>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</si>
  <si>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</si>
  <si>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</si>
  <si>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</si>
  <si>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</si>
  <si>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</si>
  <si>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</si>
  <si>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</si>
  <si>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</si>
  <si>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</si>
  <si>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</si>
  <si>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</si>
  <si>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</si>
  <si>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</si>
  <si>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</si>
  <si>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</si>
  <si>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</si>
  <si>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</si>
  <si>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</si>
  <si>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</si>
  <si>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</si>
  <si>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</si>
  <si>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</si>
  <si>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</si>
  <si>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</si>
  <si>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</si>
  <si>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</si>
  <si>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</si>
  <si>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</si>
  <si>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</si>
  <si>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</si>
  <si>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</si>
  <si>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</si>
  <si>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</si>
  <si>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</si>
  <si>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</si>
  <si>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</si>
  <si>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</si>
  <si>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</si>
  <si>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</si>
  <si>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</si>
  <si>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</si>
  <si>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</si>
  <si>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</si>
  <si>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</si>
  <si>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</si>
  <si>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</si>
  <si>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</si>
  <si>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</si>
  <si>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</si>
  <si>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</si>
  <si>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</si>
  <si>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</si>
  <si>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</si>
  <si>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</si>
  <si>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</si>
  <si>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</si>
  <si>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</si>
  <si>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</si>
  <si>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</si>
  <si>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</si>
  <si>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</si>
  <si>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</si>
  <si>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</si>
  <si>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</si>
  <si>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</si>
  <si>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</si>
  <si>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</si>
  <si>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</si>
  <si>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</si>
  <si>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</si>
  <si>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</si>
  <si>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</si>
  <si>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</si>
  <si>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</si>
  <si>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</si>
  <si>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</si>
  <si>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</si>
  <si>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</si>
  <si>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</si>
  <si>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</si>
  <si>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</si>
  <si>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</si>
  <si>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</si>
  <si>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</si>
  <si>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</si>
  <si>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</si>
  <si>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</si>
  <si>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</si>
  <si>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</si>
  <si>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</si>
  <si>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</si>
  <si>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</si>
  <si>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</si>
  <si>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</si>
  <si>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</si>
  <si>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</si>
  <si>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</si>
  <si>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</si>
  <si>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</si>
  <si>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</si>
  <si>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</si>
  <si>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</si>
  <si>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</si>
  <si>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</si>
  <si>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</si>
  <si>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</si>
  <si>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</si>
  <si>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</si>
  <si>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</si>
  <si>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</si>
  <si>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</si>
  <si>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</si>
  <si>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</si>
  <si>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</si>
  <si>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</si>
  <si>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</si>
  <si>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</si>
  <si>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</si>
  <si>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</si>
  <si>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</si>
  <si>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</si>
  <si>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</si>
  <si>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</si>
  <si>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</si>
  <si>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</si>
  <si>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</si>
  <si>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</si>
  <si>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</si>
  <si>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</si>
  <si>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</si>
  <si>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</si>
  <si>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</si>
  <si>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</si>
  <si>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</si>
  <si>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</si>
  <si>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</si>
  <si>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</si>
  <si>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</si>
  <si>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</si>
  <si>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</si>
  <si>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</si>
  <si>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</si>
  <si>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</si>
  <si>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</si>
  <si>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</si>
  <si>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</si>
  <si>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</si>
  <si>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</si>
  <si>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</si>
  <si>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</si>
  <si>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</si>
  <si>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</si>
  <si>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</si>
  <si>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</si>
  <si>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</si>
  <si>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</si>
  <si>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</si>
  <si>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</si>
  <si>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</si>
  <si>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</si>
  <si>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</si>
  <si>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</si>
  <si>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</si>
  <si>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</si>
  <si>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</si>
  <si>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</si>
  <si>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</si>
  <si>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</si>
  <si>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</si>
  <si>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</si>
  <si>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</si>
  <si>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</si>
  <si>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</si>
  <si>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</si>
  <si>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</si>
  <si>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</si>
  <si>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</si>
  <si>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</si>
  <si>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</si>
  <si>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</si>
  <si>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</si>
  <si>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</si>
  <si>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</si>
  <si>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</si>
  <si>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</si>
  <si>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</si>
  <si>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</si>
  <si>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</si>
  <si>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</si>
  <si>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</si>
  <si>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</si>
  <si>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</si>
  <si>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</si>
  <si>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</si>
  <si>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</si>
  <si>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</si>
  <si>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</si>
  <si>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</si>
  <si>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</si>
  <si>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</si>
  <si>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</si>
  <si>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</si>
  <si>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</si>
  <si>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</si>
  <si>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</si>
  <si>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</si>
  <si>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</si>
  <si>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</si>
  <si>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</si>
  <si>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</si>
  <si>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</si>
  <si>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</si>
  <si>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</si>
  <si>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</si>
  <si>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</si>
  <si>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</si>
  <si>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</si>
  <si>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</si>
  <si>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</si>
  <si>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</si>
  <si>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</si>
  <si>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</si>
  <si>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</si>
  <si>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</si>
  <si>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</si>
  <si>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</si>
  <si>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</si>
  <si>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</si>
  <si>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</si>
  <si>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</si>
  <si>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</si>
  <si>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</si>
  <si>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</si>
  <si>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</si>
  <si>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</si>
  <si>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</si>
  <si>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</si>
  <si>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</si>
  <si>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</si>
  <si>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</si>
  <si>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</si>
  <si>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</si>
  <si>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</si>
  <si>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</si>
  <si>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</si>
  <si>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</si>
  <si>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</si>
  <si>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</si>
  <si>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</si>
  <si>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</si>
  <si>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</si>
  <si>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</si>
  <si>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</si>
  <si>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</si>
  <si>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</si>
  <si>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</si>
  <si>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</si>
  <si>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</si>
  <si>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</si>
  <si>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</si>
  <si>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</si>
  <si>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</si>
  <si>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</si>
  <si>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</si>
  <si>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</si>
  <si>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</si>
  <si>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</si>
  <si>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</si>
  <si>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</si>
  <si>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</si>
  <si>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</si>
  <si>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</si>
  <si>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</si>
  <si>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</si>
  <si>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</si>
  <si>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</si>
  <si>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</si>
  <si>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</si>
  <si>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</si>
  <si>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</si>
  <si>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</si>
  <si>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</si>
  <si>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</si>
  <si>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</si>
  <si>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</si>
  <si>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</si>
  <si>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</si>
  <si>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</si>
  <si>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</si>
  <si>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</si>
  <si>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</si>
  <si>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</si>
  <si>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</si>
  <si>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</si>
  <si>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</si>
  <si>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</si>
  <si>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</si>
  <si>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</si>
  <si>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</si>
  <si>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</si>
  <si>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</si>
  <si>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</si>
  <si>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</si>
  <si>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</si>
  <si>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</si>
  <si>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</si>
  <si>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</si>
  <si>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</si>
  <si>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</si>
  <si>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</si>
  <si>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</si>
  <si>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</si>
  <si>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</si>
  <si>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</si>
  <si>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</si>
  <si>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</si>
  <si>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</si>
  <si>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</si>
  <si>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</si>
  <si>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</si>
  <si>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</si>
  <si>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</si>
  <si>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</si>
  <si>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</si>
  <si>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</si>
  <si>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</si>
  <si>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</si>
  <si>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</si>
  <si>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</si>
  <si>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</si>
  <si>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</si>
  <si>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</si>
  <si>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</si>
  <si>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</si>
  <si>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</si>
  <si>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</si>
  <si>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</si>
  <si>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</si>
  <si>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</si>
  <si>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</si>
  <si>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</si>
  <si>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</si>
  <si>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</si>
  <si>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</si>
  <si>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</si>
  <si>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</si>
  <si>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</si>
  <si>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</si>
  <si>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</si>
  <si>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</si>
  <si>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</si>
  <si>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</si>
  <si>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</si>
  <si>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</si>
  <si>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</si>
  <si>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</si>
  <si>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</si>
  <si>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</si>
  <si>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</si>
  <si>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</si>
  <si>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</si>
  <si>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</si>
  <si>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</si>
  <si>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</si>
  <si>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</si>
  <si>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</si>
  <si>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</si>
  <si>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</si>
  <si>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</si>
  <si>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</si>
  <si>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</si>
  <si>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</si>
  <si>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</si>
  <si>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</si>
  <si>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</si>
  <si>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</si>
  <si>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</si>
  <si>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</si>
  <si>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</si>
  <si>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</si>
  <si>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</si>
  <si>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</si>
  <si>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</si>
  <si>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</si>
  <si>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</si>
  <si>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</si>
  <si>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</si>
  <si>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</si>
  <si>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</si>
  <si>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</si>
  <si>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</si>
  <si>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</si>
  <si>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</si>
  <si>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</si>
  <si>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</si>
  <si>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</si>
  <si>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</si>
  <si>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</si>
  <si>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</si>
  <si>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</si>
  <si>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</si>
  <si>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</si>
  <si>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</si>
  <si>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</si>
  <si>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</si>
  <si>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</si>
  <si>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</si>
  <si>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</si>
  <si>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</si>
  <si>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</si>
  <si>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</si>
  <si>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</si>
  <si>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</si>
  <si>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</si>
  <si>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</si>
  <si>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</si>
  <si>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</si>
  <si>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</si>
  <si>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</si>
  <si>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</si>
  <si>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</si>
  <si>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</si>
  <si>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</si>
  <si>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</si>
  <si>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</si>
  <si>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</si>
  <si>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</si>
  <si>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</si>
  <si>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</si>
  <si>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</si>
  <si>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</si>
  <si>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</si>
  <si>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</si>
  <si>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</si>
  <si>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</si>
  <si>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</si>
  <si>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</si>
  <si>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</si>
  <si>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</si>
  <si>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</si>
  <si>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</si>
  <si>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</si>
  <si>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</si>
  <si>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</si>
  <si>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</si>
  <si>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</si>
  <si>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</si>
  <si>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</si>
  <si>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</si>
  <si>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</si>
  <si>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</si>
  <si>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</si>
  <si>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</si>
  <si>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</si>
  <si>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</si>
  <si>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</si>
  <si>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</si>
  <si>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</si>
  <si>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</si>
  <si>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</si>
  <si>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</si>
  <si>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</si>
  <si>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</si>
  <si>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</si>
  <si>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</si>
  <si>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</si>
  <si>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</si>
  <si>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</si>
  <si>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</si>
  <si>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</si>
  <si>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</si>
  <si>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</si>
  <si>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</si>
  <si>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</si>
  <si>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</si>
  <si>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</si>
  <si>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</si>
  <si>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</si>
  <si>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</si>
  <si>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</si>
  <si>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</si>
  <si>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</si>
  <si>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</si>
  <si>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</si>
  <si>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</si>
  <si>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</si>
  <si>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</si>
  <si>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</si>
  <si>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</si>
  <si>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</si>
  <si>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</si>
  <si>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</si>
  <si>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</si>
  <si>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</si>
  <si>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</si>
  <si>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</si>
  <si>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</si>
  <si>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</si>
  <si>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</si>
  <si>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</si>
  <si>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</si>
  <si>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</si>
  <si>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</si>
  <si>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</si>
  <si>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</si>
  <si>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</si>
  <si>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</si>
  <si>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</si>
  <si>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</si>
  <si>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</si>
  <si>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</si>
  <si>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</si>
  <si>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</si>
  <si>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</si>
  <si>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</si>
  <si>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</si>
  <si>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</si>
  <si>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</si>
  <si>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</si>
  <si>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</si>
  <si>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</si>
  <si>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</si>
  <si>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</si>
  <si>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</si>
  <si>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</si>
  <si>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</si>
  <si>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</si>
  <si>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</si>
  <si>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</si>
  <si>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</si>
  <si>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</si>
  <si>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</si>
  <si>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</si>
  <si>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</si>
  <si>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</si>
  <si>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</si>
  <si>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</si>
  <si>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</si>
  <si>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</si>
  <si>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</si>
  <si>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</si>
  <si>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</si>
  <si>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</si>
  <si>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</si>
  <si>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</si>
  <si>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</si>
  <si>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</si>
  <si>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</si>
  <si>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</si>
  <si>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</si>
  <si>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</si>
  <si>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</si>
  <si>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</si>
  <si>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</si>
  <si>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</si>
  <si>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</si>
  <si>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</si>
  <si>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</si>
  <si>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</si>
  <si>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</si>
  <si>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</si>
  <si>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</si>
  <si>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</si>
  <si>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</si>
  <si>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</si>
  <si>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</si>
  <si>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</si>
  <si>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</si>
  <si>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</si>
  <si>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</si>
  <si>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</si>
  <si>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</si>
  <si>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</si>
  <si>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</si>
  <si>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</si>
  <si>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</si>
  <si>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</si>
  <si>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</si>
  <si>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</si>
  <si>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</si>
  <si>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</si>
  <si>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</si>
  <si>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</si>
  <si>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</si>
  <si>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</si>
  <si>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</si>
  <si>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</si>
  <si>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</si>
  <si>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</si>
  <si>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</si>
  <si>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</si>
  <si>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</si>
  <si>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</si>
  <si>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</si>
  <si>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</si>
  <si>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</si>
  <si>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</si>
  <si>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</si>
  <si>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</si>
  <si>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</si>
  <si>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</si>
  <si>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</si>
  <si>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</si>
  <si>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</si>
  <si>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</si>
  <si>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</si>
  <si>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</si>
  <si>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</si>
  <si>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</si>
  <si>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</si>
  <si>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</si>
  <si>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</si>
  <si>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</si>
  <si>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</si>
  <si>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</si>
  <si>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</si>
  <si>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</si>
  <si>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</si>
  <si>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</si>
  <si>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</si>
  <si>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</si>
  <si>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</si>
  <si>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</si>
  <si>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</si>
  <si>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</si>
  <si>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</si>
  <si>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</si>
  <si>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</si>
  <si>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</si>
  <si>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</si>
  <si>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</si>
  <si>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</si>
  <si>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</si>
  <si>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</si>
  <si>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</si>
  <si>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</si>
  <si>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</si>
  <si>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</si>
  <si>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</si>
  <si>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</si>
  <si>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</si>
  <si>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</si>
  <si>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</si>
  <si>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</si>
  <si>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</si>
  <si>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</si>
  <si>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</si>
  <si>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</si>
  <si>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</si>
  <si>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</si>
  <si>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</si>
  <si>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</si>
  <si>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</si>
  <si>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</si>
  <si>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</si>
  <si>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</si>
  <si>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</si>
  <si>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</si>
  <si>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</si>
  <si>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</si>
  <si>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</si>
  <si>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</si>
  <si>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</si>
  <si>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</si>
  <si>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</si>
  <si>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</si>
  <si>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</si>
  <si>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</si>
  <si>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</si>
  <si>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</si>
  <si>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</si>
  <si>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</si>
  <si>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</si>
  <si>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</si>
  <si>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</si>
  <si>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</si>
  <si>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</si>
  <si>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</si>
  <si>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</si>
  <si>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</si>
  <si>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</si>
  <si>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</si>
  <si>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</si>
  <si>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</si>
  <si>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</si>
  <si>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</si>
  <si>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</si>
  <si>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</si>
  <si>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</si>
  <si>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</si>
  <si>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</si>
  <si>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</si>
  <si>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</si>
  <si>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</si>
  <si>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</si>
  <si>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</si>
  <si>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</si>
  <si>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</si>
  <si>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</si>
  <si>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</si>
  <si>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</si>
  <si>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</si>
  <si>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</si>
  <si>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</si>
  <si>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</si>
  <si>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</si>
  <si>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</si>
  <si>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</si>
  <si>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</si>
  <si>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</si>
  <si>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</si>
  <si>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</si>
  <si>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</si>
  <si>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</si>
  <si>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</si>
  <si>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</si>
  <si>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</si>
  <si>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</si>
  <si>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</si>
  <si>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</si>
  <si>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</si>
  <si>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</si>
  <si>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</si>
  <si>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</si>
  <si>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</si>
  <si>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</si>
  <si>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</si>
  <si>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</si>
  <si>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</si>
  <si>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</si>
  <si>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</si>
  <si>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</si>
  <si>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</si>
  <si>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</si>
  <si>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</si>
  <si>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</si>
  <si>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</si>
  <si>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</si>
  <si>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</si>
  <si>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</si>
  <si>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</si>
  <si>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</si>
  <si>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</si>
  <si>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</si>
  <si>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</si>
  <si>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</si>
  <si>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</si>
  <si>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</si>
  <si>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</si>
  <si>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</si>
  <si>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</si>
  <si>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</si>
  <si>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</si>
  <si>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</si>
  <si>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</si>
  <si>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</si>
  <si>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</si>
  <si>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</si>
  <si>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</si>
  <si>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</si>
  <si>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</si>
  <si>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</si>
  <si>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</si>
  <si>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</si>
  <si>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</si>
  <si>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</si>
  <si>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</si>
  <si>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</si>
  <si>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</si>
  <si>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</si>
  <si>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</si>
  <si>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</si>
  <si>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</si>
  <si>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</si>
  <si>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</si>
  <si>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</si>
  <si>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</si>
  <si>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</si>
  <si>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</si>
  <si>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</si>
  <si>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</si>
  <si>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</si>
  <si>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</si>
  <si>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</si>
  <si>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</si>
  <si>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</si>
  <si>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</si>
  <si>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</si>
  <si>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</si>
  <si>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</si>
  <si>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</si>
  <si>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</si>
  <si>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</si>
  <si>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</si>
  <si>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</si>
  <si>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</si>
  <si>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</si>
  <si>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</si>
  <si>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</si>
  <si>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</si>
  <si>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</si>
  <si>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</si>
  <si>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</si>
  <si>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</si>
  <si>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</si>
  <si>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</si>
  <si>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</si>
  <si>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</si>
  <si>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</si>
  <si>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</si>
  <si>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</si>
  <si>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</si>
  <si>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</si>
  <si>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</si>
  <si>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</si>
  <si>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</si>
  <si>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</si>
  <si>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</si>
  <si>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</si>
  <si>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</si>
  <si>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</si>
  <si>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</si>
  <si>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</si>
  <si>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</si>
  <si>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</si>
  <si>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</si>
  <si>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</si>
  <si>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</si>
  <si>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</si>
  <si>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</si>
  <si>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</si>
  <si>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</si>
  <si>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</si>
  <si>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</si>
  <si>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</si>
  <si>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</si>
  <si>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</si>
  <si>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</si>
  <si>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</si>
  <si>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</si>
  <si>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</si>
  <si>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</si>
  <si>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</si>
  <si>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</si>
  <si>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</si>
  <si>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</si>
  <si>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</si>
  <si>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</si>
  <si>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</si>
  <si>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</si>
  <si>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</si>
  <si>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</si>
  <si>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</si>
  <si>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</si>
  <si>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</si>
  <si>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</si>
  <si>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</si>
  <si>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</si>
  <si>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</si>
  <si>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</si>
  <si>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</si>
  <si>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</si>
  <si>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</si>
  <si>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</si>
  <si>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</si>
  <si>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</si>
  <si>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</si>
  <si>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</si>
  <si>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</si>
  <si>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</si>
  <si>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</si>
  <si>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</si>
  <si>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</si>
  <si>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</si>
  <si>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</si>
  <si>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</si>
  <si>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</si>
  <si>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</si>
  <si>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</si>
  <si>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</si>
  <si>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</si>
  <si>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</si>
  <si>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</si>
  <si>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</si>
  <si>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</si>
  <si>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</si>
  <si>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</si>
  <si>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</si>
  <si>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</si>
  <si>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</si>
  <si>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</si>
  <si>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</si>
  <si>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</si>
  <si>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</si>
  <si>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</si>
  <si>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</si>
  <si>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</si>
  <si>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</si>
  <si>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</si>
  <si>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</si>
  <si>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</si>
  <si>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</si>
  <si>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</si>
  <si>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</si>
  <si>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</si>
  <si>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</si>
  <si>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</si>
  <si>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</si>
  <si>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</si>
  <si>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</si>
  <si>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</si>
  <si>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</si>
  <si>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</si>
  <si>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</si>
  <si>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</si>
  <si>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</si>
  <si>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</si>
  <si>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</si>
  <si>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</si>
  <si>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</si>
  <si>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</si>
  <si>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</si>
  <si>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</si>
  <si>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</si>
  <si>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</si>
  <si>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</si>
  <si>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</si>
  <si>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</si>
  <si>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</si>
  <si>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</si>
  <si>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</si>
  <si>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</si>
  <si>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</si>
  <si>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</si>
  <si>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</si>
  <si>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</si>
  <si>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</si>
  <si>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</si>
  <si>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</si>
  <si>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</si>
  <si>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</si>
  <si>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</si>
  <si>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</si>
  <si>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</si>
  <si>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</si>
  <si>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</si>
  <si>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</si>
  <si>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</si>
  <si>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</si>
  <si>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</si>
  <si>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</si>
  <si>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</si>
  <si>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</si>
  <si>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</si>
  <si>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</si>
  <si>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</si>
  <si>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</si>
  <si>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</si>
  <si>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</si>
  <si>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</si>
  <si>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</si>
  <si>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</si>
  <si>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</si>
  <si>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</si>
  <si>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</si>
  <si>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</si>
  <si>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</si>
  <si>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</si>
  <si>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</si>
  <si>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</si>
  <si>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</si>
  <si>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</si>
  <si>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</si>
  <si>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</si>
  <si>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</si>
  <si>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</si>
  <si>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</si>
  <si>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</si>
  <si>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</si>
  <si>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</si>
  <si>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</si>
  <si>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</si>
  <si>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</si>
  <si>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</si>
  <si>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</si>
  <si>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</si>
  <si>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</si>
  <si>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</si>
  <si>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</si>
  <si>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</si>
  <si>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</si>
  <si>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</si>
  <si>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</si>
  <si>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</si>
  <si>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</si>
  <si>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</si>
  <si>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</si>
  <si>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</si>
  <si>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</si>
  <si>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</si>
  <si>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</si>
  <si>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</si>
  <si>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</si>
  <si>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</si>
  <si>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</si>
  <si>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</si>
  <si>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</si>
  <si>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</si>
  <si>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</si>
  <si>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</si>
  <si>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</si>
  <si>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</si>
  <si>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</si>
  <si>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</si>
  <si>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</si>
  <si>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</si>
  <si>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</si>
  <si>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</si>
  <si>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</si>
  <si>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</si>
  <si>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</si>
  <si>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</si>
  <si>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</si>
  <si>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</si>
  <si>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</si>
  <si>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</si>
  <si>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</si>
  <si>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</si>
  <si>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</si>
  <si>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</si>
  <si>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</si>
  <si>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</si>
  <si>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</si>
  <si>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</si>
  <si>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</si>
  <si>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</si>
  <si>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</si>
  <si>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</si>
  <si>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</si>
  <si>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</si>
  <si>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</si>
  <si>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</si>
  <si>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</si>
  <si>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</si>
  <si>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</si>
  <si>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</si>
  <si>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</si>
  <si>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</si>
  <si>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</si>
  <si>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</si>
  <si>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</si>
  <si>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</si>
  <si>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</si>
  <si>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</si>
  <si>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</si>
  <si>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</si>
  <si>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</si>
  <si>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</si>
  <si>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</si>
  <si>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</si>
  <si>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</si>
  <si>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</si>
  <si>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</si>
  <si>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</si>
  <si>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</si>
  <si>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</si>
  <si>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</si>
  <si>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</si>
  <si>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</si>
  <si>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</si>
  <si>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</si>
  <si>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</si>
  <si>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</si>
  <si>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</si>
  <si>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</si>
  <si>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</si>
  <si>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</si>
  <si>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</si>
  <si>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</si>
  <si>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</si>
  <si>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</si>
  <si>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</si>
  <si>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</si>
  <si>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</si>
  <si>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</si>
  <si>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</si>
  <si>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</si>
  <si>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</si>
  <si>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</si>
  <si>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</si>
  <si>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</si>
  <si>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</si>
  <si>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</si>
  <si>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</si>
  <si>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</si>
  <si>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</si>
  <si>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</si>
  <si>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</si>
  <si>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</si>
  <si>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</si>
  <si>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</si>
  <si>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</si>
  <si>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</si>
  <si>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</si>
  <si>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</si>
  <si>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</si>
  <si>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</si>
  <si>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</si>
  <si>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</si>
  <si>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</si>
  <si>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</si>
  <si>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</si>
  <si>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</si>
  <si>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</si>
  <si>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</si>
  <si>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</si>
  <si>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</si>
  <si>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</si>
  <si>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</si>
  <si>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</si>
  <si>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</si>
  <si>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</si>
  <si>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</si>
  <si>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</si>
  <si>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</si>
  <si>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</si>
  <si>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</si>
  <si>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</si>
  <si>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</si>
  <si>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</si>
  <si>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</si>
  <si>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</si>
  <si>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</si>
  <si>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</si>
  <si>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</si>
  <si>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</si>
  <si>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</si>
  <si>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</si>
  <si>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</si>
  <si>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</si>
  <si>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</si>
  <si>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</si>
  <si>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</si>
  <si>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</si>
  <si>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</si>
  <si>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</si>
  <si>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</si>
  <si>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</si>
  <si>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</si>
  <si>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</si>
  <si>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</si>
  <si>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</si>
  <si>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</si>
  <si>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</si>
  <si>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</si>
  <si>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</si>
  <si>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</si>
  <si>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</si>
  <si>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</si>
  <si>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</si>
  <si>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</si>
  <si>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</si>
  <si>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</si>
  <si>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</si>
  <si>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</si>
  <si>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</si>
  <si>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</si>
  <si>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</si>
  <si>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</si>
  <si>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</si>
  <si>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</si>
  <si>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</si>
  <si>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</si>
  <si>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</si>
  <si>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</si>
  <si>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</si>
  <si>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</si>
  <si>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</si>
  <si>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</si>
  <si>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</si>
  <si>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</si>
  <si>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</si>
  <si>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</si>
  <si>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</si>
  <si>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</si>
  <si>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</si>
  <si>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</si>
  <si>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</si>
  <si>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</si>
  <si>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</si>
  <si>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</si>
  <si>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</si>
  <si>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</si>
  <si>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</si>
  <si>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</si>
  <si>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</si>
  <si>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</si>
  <si>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</si>
  <si>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</si>
  <si>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</si>
  <si>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</si>
  <si>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</si>
  <si>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</si>
  <si>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</si>
  <si>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</si>
  <si>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</si>
  <si>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</si>
  <si>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</si>
  <si>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</si>
  <si>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</si>
  <si>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</si>
  <si>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</si>
  <si>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</si>
  <si>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</si>
  <si>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</si>
  <si>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</si>
  <si>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</si>
  <si>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</si>
  <si>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</si>
  <si>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</si>
  <si>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</si>
  <si>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</si>
  <si>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</si>
  <si>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</si>
  <si>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</si>
  <si>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</si>
  <si>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</si>
  <si>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</si>
  <si>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</si>
  <si>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</si>
  <si>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</si>
  <si>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</si>
  <si>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</si>
  <si>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</si>
  <si>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</si>
  <si>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</si>
  <si>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</si>
  <si>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</si>
  <si>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</si>
  <si>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</si>
  <si>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</si>
  <si>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</si>
  <si>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</si>
  <si>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</si>
  <si>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</si>
  <si>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</si>
  <si>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</si>
  <si>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</si>
  <si>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</si>
  <si>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</si>
  <si>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</si>
  <si>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</si>
  <si>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</si>
  <si>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</si>
  <si>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</si>
  <si>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</si>
  <si>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</si>
  <si>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</si>
  <si>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</si>
  <si>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</si>
  <si>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</si>
  <si>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</si>
  <si>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</si>
  <si>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</si>
  <si>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</si>
  <si>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</si>
  <si>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</si>
  <si>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</si>
  <si>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</si>
  <si>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</si>
  <si>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</si>
  <si>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</si>
  <si>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</si>
  <si>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</si>
  <si>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</si>
  <si>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</si>
  <si>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</si>
  <si>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</si>
  <si>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</si>
  <si>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</si>
  <si>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</si>
  <si>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</si>
  <si>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</si>
  <si>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</si>
  <si>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</si>
  <si>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</si>
  <si>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</si>
  <si>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</si>
  <si>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</si>
  <si>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</si>
  <si>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</si>
  <si>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</si>
  <si>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</si>
  <si>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</si>
  <si>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</si>
  <si>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</si>
  <si>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</si>
  <si>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</si>
  <si>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</si>
  <si>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</si>
  <si>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</si>
  <si>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</si>
  <si>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</si>
  <si>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</si>
  <si>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</si>
  <si>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</si>
  <si>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</si>
  <si>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</si>
  <si>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</si>
  <si>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</si>
  <si>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</si>
  <si>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</si>
  <si>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</si>
  <si>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</si>
  <si>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</si>
  <si>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</si>
  <si>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</si>
  <si>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</si>
  <si>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</si>
  <si>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</si>
  <si>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</si>
  <si>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</si>
  <si>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</si>
  <si>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</si>
  <si>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</si>
  <si>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</si>
  <si>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</si>
  <si>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</si>
  <si>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</si>
  <si>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</si>
  <si>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</si>
  <si>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</si>
  <si>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</si>
  <si>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</si>
  <si>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</si>
  <si>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</si>
  <si>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</si>
  <si>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</si>
  <si>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</si>
  <si>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</si>
  <si>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</si>
  <si>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</si>
  <si>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</si>
  <si>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</si>
  <si>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</si>
  <si>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</si>
  <si>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</si>
  <si>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</si>
  <si>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</si>
  <si>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</si>
  <si>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</si>
  <si>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</si>
  <si>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</si>
  <si>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</si>
  <si>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</si>
  <si>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</si>
  <si>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</si>
  <si>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</si>
  <si>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</si>
  <si>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</si>
  <si>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</si>
  <si>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</si>
  <si>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</si>
  <si>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</si>
  <si>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</si>
  <si>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</si>
  <si>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</si>
  <si>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</si>
  <si>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</si>
  <si>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</si>
  <si>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</si>
  <si>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</si>
  <si>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</si>
  <si>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</si>
  <si>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</si>
  <si>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</si>
  <si>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</si>
  <si>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</si>
  <si>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</si>
  <si>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</si>
  <si>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</si>
  <si>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</si>
  <si>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</si>
  <si>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</si>
  <si>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</si>
  <si>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</si>
  <si>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</si>
  <si>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</si>
  <si>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</si>
  <si>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</si>
  <si>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</si>
  <si>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</si>
  <si>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</si>
  <si>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</si>
  <si>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</si>
  <si>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</si>
  <si>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</si>
  <si>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</si>
  <si>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</si>
  <si>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</si>
  <si>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</si>
  <si>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</si>
  <si>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</si>
  <si>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</si>
  <si>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</si>
  <si>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</si>
  <si>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</si>
  <si>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</si>
  <si>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</si>
  <si>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</si>
  <si>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</si>
  <si>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</si>
  <si>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</si>
  <si>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</si>
  <si>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</si>
  <si>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</si>
  <si>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</si>
  <si>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</si>
  <si>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</si>
  <si>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</si>
  <si>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</si>
  <si>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</si>
  <si>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</si>
  <si>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</si>
  <si>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</si>
  <si>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</si>
  <si>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</si>
  <si>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</si>
  <si>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</si>
  <si>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</si>
  <si>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</si>
  <si>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</si>
  <si>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</si>
  <si>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</si>
  <si>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</si>
  <si>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</si>
  <si>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</si>
  <si>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</si>
  <si>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</si>
  <si>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</si>
  <si>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</si>
  <si>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</si>
  <si>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</si>
  <si>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</si>
  <si>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</si>
  <si>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</si>
  <si>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</si>
  <si>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</si>
  <si>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</si>
  <si>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</si>
  <si>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</si>
  <si>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</si>
  <si>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</si>
  <si>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</si>
  <si>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</si>
  <si>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</si>
  <si>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</si>
  <si>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</si>
  <si>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</si>
  <si>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</si>
  <si>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</si>
  <si>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</si>
  <si>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</si>
  <si>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</si>
  <si>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</si>
  <si>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</si>
  <si>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</si>
  <si>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</si>
  <si>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</si>
  <si>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</si>
  <si>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</si>
  <si>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</si>
  <si>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</si>
  <si>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</si>
  <si>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</si>
  <si>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</si>
  <si>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</si>
  <si>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</si>
  <si>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</si>
  <si>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</si>
  <si>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</si>
  <si>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</si>
  <si>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</si>
  <si>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</si>
  <si>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</si>
  <si>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</si>
  <si>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</si>
  <si>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</si>
  <si>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</si>
  <si>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</si>
  <si>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</si>
  <si>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</si>
  <si>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</si>
  <si>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</si>
  <si>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</si>
  <si>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</si>
  <si>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</si>
  <si>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</si>
  <si>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</si>
  <si>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</si>
  <si>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</si>
  <si>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</si>
  <si>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</si>
  <si>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</si>
  <si>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</si>
  <si>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</si>
  <si>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</si>
  <si>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</si>
  <si>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</si>
  <si>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</si>
  <si>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</si>
  <si>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</si>
  <si>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</si>
  <si>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</si>
  <si>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</si>
  <si>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</si>
  <si>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</si>
  <si>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</si>
  <si>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</si>
  <si>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</si>
  <si>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</si>
  <si>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</si>
  <si>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</si>
  <si>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</si>
  <si>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</si>
  <si>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</si>
  <si>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</si>
  <si>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</si>
  <si>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</si>
  <si>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</si>
  <si>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</si>
  <si>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</si>
  <si>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</si>
  <si>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</si>
  <si>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</si>
  <si>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</si>
  <si>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</si>
  <si>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</si>
  <si>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</si>
  <si>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</si>
  <si>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</si>
  <si>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</si>
  <si>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</si>
  <si>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</si>
  <si>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</si>
  <si>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</si>
  <si>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</si>
  <si>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</si>
  <si>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</si>
  <si>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</si>
  <si>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</si>
  <si>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</si>
  <si>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</si>
  <si>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</si>
  <si>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</si>
  <si>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</si>
  <si>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</si>
  <si>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</si>
  <si>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</si>
  <si>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</si>
  <si>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</si>
  <si>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</si>
  <si>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</si>
  <si>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</si>
  <si>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</si>
  <si>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</si>
  <si>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</si>
  <si>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</si>
  <si>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</si>
  <si>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</si>
  <si>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</si>
  <si>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</si>
  <si>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</si>
  <si>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</si>
  <si>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</si>
  <si>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</si>
  <si>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</si>
  <si>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</si>
  <si>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</si>
  <si>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</si>
  <si>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</si>
  <si>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</si>
  <si>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</si>
  <si>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</si>
  <si>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</si>
  <si>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</si>
  <si>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</si>
  <si>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</si>
  <si>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</si>
  <si>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</si>
  <si>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</si>
  <si>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</si>
  <si>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</si>
  <si>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</si>
  <si>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</si>
  <si>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</si>
  <si>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</si>
  <si>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</si>
  <si>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</si>
  <si>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</si>
  <si>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</si>
  <si>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</si>
  <si>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</si>
  <si>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</si>
  <si>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</si>
  <si>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</si>
  <si>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</si>
  <si>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</si>
  <si>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</si>
  <si>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</si>
  <si>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</si>
  <si>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</si>
  <si>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</si>
  <si>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</si>
  <si>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</si>
  <si>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</si>
  <si>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</si>
  <si>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</si>
  <si>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</si>
  <si>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</si>
  <si>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</si>
  <si>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</si>
  <si>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</si>
  <si>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</si>
  <si>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</si>
  <si>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</si>
  <si>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</si>
  <si>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</si>
  <si>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</si>
  <si>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</si>
  <si>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</si>
  <si>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</si>
  <si>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</si>
  <si>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</si>
  <si>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</si>
  <si>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</si>
  <si>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</si>
  <si>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</si>
  <si>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</si>
  <si>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</si>
  <si>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</si>
  <si>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</si>
  <si>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</si>
  <si>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</si>
  <si>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</si>
  <si>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</si>
  <si>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</si>
  <si>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</si>
  <si>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</si>
  <si>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</si>
  <si>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</si>
  <si>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</si>
  <si>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</si>
  <si>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</si>
  <si>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</si>
  <si>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</si>
  <si>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</si>
  <si>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</si>
  <si>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</si>
  <si>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</si>
  <si>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</si>
  <si>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</si>
  <si>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</si>
  <si>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</si>
  <si>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</si>
  <si>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</si>
  <si>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</si>
  <si>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</si>
  <si>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</si>
  <si>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</si>
  <si>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</si>
  <si>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</si>
  <si>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</si>
  <si>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</si>
  <si>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</si>
  <si>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</si>
  <si>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</si>
  <si>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</si>
  <si>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</si>
  <si>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</si>
  <si>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</si>
  <si>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</si>
  <si>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</si>
  <si>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</si>
  <si>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</si>
  <si>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</si>
  <si>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</si>
  <si>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</si>
  <si>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</si>
  <si>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</si>
  <si>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</si>
  <si>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</si>
  <si>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</si>
  <si>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</si>
  <si>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</si>
  <si>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</si>
  <si>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</si>
  <si>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</si>
  <si>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</si>
  <si>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</si>
  <si>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</si>
  <si>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</si>
  <si>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</si>
  <si>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</si>
  <si>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</si>
  <si>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</si>
  <si>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</si>
  <si>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</si>
  <si>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</si>
  <si>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</si>
  <si>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</si>
  <si>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</si>
  <si>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</si>
  <si>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</si>
  <si>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</si>
  <si>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</si>
  <si>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</si>
  <si>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</si>
  <si>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</si>
  <si>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</si>
  <si>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</si>
  <si>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</si>
  <si>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</si>
  <si>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</si>
  <si>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</si>
  <si>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</si>
  <si>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</si>
  <si>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</si>
  <si>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</si>
  <si>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</si>
  <si>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</si>
  <si>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</si>
  <si>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</si>
  <si>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</si>
  <si>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</si>
  <si>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</si>
  <si>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</si>
  <si>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</si>
  <si>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</si>
  <si>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</si>
  <si>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</si>
  <si>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</si>
  <si>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</si>
  <si>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</si>
  <si>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</si>
  <si>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</si>
  <si>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</si>
  <si>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</si>
  <si>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</si>
  <si>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</si>
  <si>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</si>
  <si>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</si>
  <si>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</si>
  <si>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</si>
  <si>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</si>
  <si>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</si>
  <si>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</si>
  <si>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</si>
  <si>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</si>
  <si>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</si>
  <si>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</si>
  <si>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</si>
  <si>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</si>
  <si>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</si>
  <si>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</si>
  <si>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</si>
  <si>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</si>
  <si>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</si>
  <si>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</si>
  <si>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</si>
  <si>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</si>
  <si>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</si>
  <si>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</si>
  <si>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</si>
  <si>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</si>
  <si>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</si>
  <si>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</si>
  <si>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</si>
  <si>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</si>
  <si>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</si>
  <si>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</si>
  <si>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</si>
  <si>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</si>
  <si>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</si>
  <si>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</si>
  <si>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</si>
  <si>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</si>
  <si>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</si>
  <si>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</si>
  <si>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</si>
  <si>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</si>
  <si>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</si>
  <si>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</si>
  <si>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</si>
  <si>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</si>
  <si>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</si>
  <si>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</si>
  <si>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</si>
  <si>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</si>
  <si>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</si>
  <si>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</si>
  <si>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</si>
  <si>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</si>
  <si>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</si>
  <si>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</si>
  <si>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</si>
  <si>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</si>
  <si>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</si>
  <si>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</si>
  <si>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</si>
  <si>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</si>
  <si>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</si>
  <si>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</si>
  <si>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</si>
  <si>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</si>
  <si>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</si>
  <si>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</si>
  <si>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</si>
  <si>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</si>
  <si>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</si>
  <si>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</si>
  <si>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</si>
  <si>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</si>
  <si>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</si>
  <si>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</si>
  <si>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</si>
  <si>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</si>
  <si>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</si>
  <si>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</si>
  <si>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</si>
  <si>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</si>
  <si>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</si>
  <si>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</si>
  <si>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</si>
  <si>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</si>
  <si>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</si>
  <si>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</si>
  <si>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</si>
  <si>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</si>
  <si>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</si>
  <si>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</si>
  <si>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</si>
  <si>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</si>
  <si>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</si>
  <si>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</si>
  <si>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</si>
  <si>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</si>
  <si>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</si>
  <si>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</si>
  <si>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</si>
  <si>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</si>
  <si>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</si>
  <si>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</si>
  <si>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</si>
  <si>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</si>
  <si>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</si>
  <si>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</si>
  <si>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</si>
  <si>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</si>
  <si>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</si>
  <si>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</si>
  <si>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</si>
  <si>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</si>
  <si>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</si>
  <si>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</si>
  <si>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</si>
  <si>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</si>
  <si>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</si>
  <si>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</si>
  <si>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</si>
  <si>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</si>
  <si>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</si>
  <si>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</si>
  <si>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</si>
  <si>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</si>
  <si>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</si>
  <si>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</si>
  <si>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</si>
  <si>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</si>
  <si>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</si>
  <si>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</si>
  <si>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</si>
  <si>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</si>
  <si>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</si>
  <si>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</si>
  <si>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</si>
  <si>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</si>
  <si>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</si>
  <si>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</si>
  <si>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</si>
  <si>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</si>
  <si>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</si>
  <si>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</si>
  <si>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</si>
  <si>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</si>
  <si>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</si>
  <si>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</si>
  <si>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</si>
  <si>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</si>
  <si>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</si>
  <si>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</si>
  <si>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</si>
  <si>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</si>
  <si>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</si>
  <si>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</si>
  <si>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</si>
  <si>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</si>
  <si>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</si>
  <si>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</si>
  <si>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</si>
  <si>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</si>
  <si>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</si>
  <si>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</si>
  <si>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</si>
  <si>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</si>
  <si>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</si>
  <si>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</si>
  <si>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</si>
  <si>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</si>
  <si>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</si>
  <si>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</si>
  <si>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</si>
  <si>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</si>
  <si>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</si>
  <si>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</si>
  <si>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</si>
  <si>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</si>
  <si>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</si>
  <si>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</si>
  <si>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</si>
  <si>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</si>
  <si>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</si>
  <si>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</si>
  <si>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</si>
  <si>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</si>
  <si>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</si>
  <si>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</si>
  <si>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</si>
  <si>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</si>
  <si>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</si>
  <si>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</si>
  <si>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</si>
  <si>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</si>
  <si>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</si>
  <si>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</si>
  <si>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</si>
  <si>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</si>
  <si>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</si>
  <si>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</si>
  <si>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</si>
  <si>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</si>
  <si>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</si>
  <si>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</si>
  <si>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</si>
  <si>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</si>
  <si>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</si>
  <si>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</si>
  <si>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</si>
  <si>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</si>
  <si>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</si>
  <si>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</si>
  <si>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</si>
  <si>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</si>
  <si>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</si>
  <si>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</si>
  <si>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</si>
  <si>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</si>
  <si>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</si>
  <si>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</si>
  <si>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</si>
  <si>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</si>
  <si>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</si>
  <si>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</si>
  <si>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</si>
  <si>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</si>
  <si>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</si>
  <si>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</si>
  <si>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</si>
  <si>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</si>
  <si>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</si>
  <si>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</si>
  <si>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</si>
  <si>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</si>
  <si>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</si>
  <si>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</si>
  <si>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</si>
  <si>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</si>
  <si>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</si>
  <si>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</si>
  <si>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</si>
  <si>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</si>
  <si>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</si>
  <si>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</si>
  <si>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</si>
  <si>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</si>
  <si>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</si>
  <si>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</si>
  <si>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</si>
  <si>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</si>
  <si>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</si>
  <si>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</si>
  <si>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</si>
  <si>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</si>
  <si>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</si>
  <si>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</si>
  <si>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</si>
  <si>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</si>
  <si>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</si>
  <si>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</si>
  <si>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</si>
  <si>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</si>
  <si>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</si>
  <si>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</si>
  <si>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</si>
  <si>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</si>
  <si>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</si>
  <si>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</si>
  <si>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</si>
  <si>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</si>
  <si>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</si>
  <si>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</si>
  <si>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</si>
  <si>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</si>
  <si>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</si>
  <si>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</si>
  <si>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</si>
  <si>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</si>
  <si>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</si>
  <si>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</si>
  <si>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</si>
  <si>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</si>
  <si>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</si>
  <si>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</si>
  <si>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</si>
  <si>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</si>
  <si>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</si>
  <si>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</si>
  <si>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</si>
  <si>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</si>
  <si>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</si>
  <si>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</si>
  <si>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</si>
  <si>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</si>
  <si>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</si>
  <si>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</si>
  <si>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</si>
  <si>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</si>
  <si>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</si>
  <si>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</si>
  <si>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</si>
  <si>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</si>
  <si>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</si>
  <si>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</si>
  <si>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</si>
  <si>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</si>
  <si>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</si>
  <si>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</si>
  <si>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</si>
  <si>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</si>
  <si>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</si>
  <si>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</si>
  <si>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</si>
  <si>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</si>
  <si>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</si>
  <si>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</si>
  <si>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</si>
  <si>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</si>
  <si>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</si>
  <si>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</si>
  <si>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</si>
  <si>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</si>
  <si>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</si>
  <si>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</si>
  <si>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</si>
  <si>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</si>
  <si>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</si>
  <si>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</si>
  <si>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</si>
  <si>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</si>
  <si>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</si>
  <si>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</si>
  <si>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</si>
  <si>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</si>
  <si>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</si>
  <si>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</si>
  <si>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</si>
  <si>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</si>
  <si>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</si>
  <si>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</si>
  <si>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</si>
  <si>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</si>
  <si>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</si>
  <si>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</si>
  <si>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</si>
  <si>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</si>
  <si>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</si>
  <si>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</si>
  <si>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</si>
  <si>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</si>
  <si>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</si>
  <si>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</si>
  <si>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</si>
  <si>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</si>
  <si>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</si>
  <si>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</si>
  <si>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</si>
  <si>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</si>
  <si>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</si>
  <si>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</si>
  <si>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</si>
  <si>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</si>
  <si>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</si>
  <si>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</si>
  <si>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</si>
  <si>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</si>
  <si>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</si>
  <si>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</si>
  <si>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</si>
  <si>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</si>
  <si>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</si>
  <si>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</si>
  <si>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</si>
  <si>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</si>
  <si>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</si>
  <si>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</si>
  <si>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</si>
  <si>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</si>
  <si>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</si>
  <si>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</si>
  <si>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</si>
  <si>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</si>
  <si>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</si>
  <si>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</si>
  <si>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</si>
  <si>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</si>
  <si>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</si>
  <si>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</si>
  <si>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</si>
  <si>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</si>
  <si>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</si>
  <si>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</si>
  <si>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</si>
  <si>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</si>
  <si>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</si>
  <si>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</si>
  <si>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</si>
  <si>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</si>
  <si>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</si>
  <si>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</si>
  <si>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</si>
  <si>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</si>
  <si>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</si>
  <si>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</si>
  <si>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</si>
  <si>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</si>
  <si>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</si>
  <si>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</si>
  <si>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</si>
  <si>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</si>
  <si>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</si>
  <si>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</si>
  <si>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</si>
  <si>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</si>
  <si>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</si>
  <si>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</si>
  <si>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</si>
  <si>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</si>
  <si>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</si>
  <si>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</si>
  <si>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</si>
  <si>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</si>
  <si>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</si>
  <si>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</si>
  <si>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</si>
  <si>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</si>
  <si>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</si>
  <si>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</si>
  <si>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</si>
  <si>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</si>
  <si>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</si>
  <si>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</si>
  <si>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</si>
  <si>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</si>
  <si>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</si>
  <si>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</si>
  <si>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</si>
  <si>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</si>
  <si>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</si>
  <si>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</si>
  <si>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</si>
  <si>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</si>
  <si>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</si>
  <si>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</si>
  <si>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</si>
  <si>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</si>
  <si>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</si>
  <si>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</si>
  <si>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</si>
  <si>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</si>
  <si>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</si>
  <si>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</si>
  <si>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</si>
  <si>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</si>
  <si>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</si>
  <si>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</si>
  <si>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</si>
  <si>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</si>
  <si>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</si>
  <si>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</si>
  <si>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</si>
  <si>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</si>
  <si>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</si>
  <si>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</si>
  <si>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</si>
  <si>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</si>
  <si>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</si>
  <si>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</si>
  <si>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</si>
  <si>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</si>
  <si>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</si>
  <si>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</si>
  <si>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</si>
  <si>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</si>
  <si>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</si>
  <si>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</si>
  <si>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</si>
  <si>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</si>
  <si>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</si>
  <si>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</si>
  <si>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</si>
  <si>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</si>
  <si>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</si>
  <si>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</si>
  <si>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</si>
  <si>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</si>
  <si>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</si>
  <si>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</si>
  <si>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</si>
  <si>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</si>
  <si>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</si>
  <si>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</si>
  <si>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</si>
  <si>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</si>
  <si>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</si>
  <si>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</si>
  <si>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</si>
  <si>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</si>
  <si>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</si>
  <si>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</si>
  <si>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</si>
  <si>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</si>
  <si>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</si>
  <si>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</si>
  <si>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</si>
  <si>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</si>
  <si>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</si>
  <si>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</si>
  <si>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</si>
  <si>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</si>
  <si>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</si>
  <si>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</si>
  <si>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</si>
  <si>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</si>
  <si>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</si>
  <si>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</si>
  <si>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</si>
  <si>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</si>
  <si>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</si>
  <si>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</si>
  <si>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</si>
  <si>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</si>
  <si>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</si>
  <si>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</si>
  <si>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</si>
  <si>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</si>
  <si>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</si>
  <si>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</si>
  <si>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</si>
  <si>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</si>
  <si>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</si>
  <si>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</si>
  <si>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</si>
  <si>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</si>
  <si>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</si>
  <si>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</si>
  <si>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</si>
  <si>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</si>
  <si>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</si>
  <si>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</si>
  <si>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</si>
  <si>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</si>
  <si>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</si>
  <si>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</si>
  <si>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</si>
  <si>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</si>
  <si>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</si>
  <si>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</si>
  <si>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</si>
  <si>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</si>
  <si>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</si>
  <si>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</si>
  <si>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</si>
  <si>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</si>
  <si>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</si>
  <si>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</si>
  <si>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</si>
  <si>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</si>
  <si>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</si>
  <si>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</si>
  <si>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</si>
  <si>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</si>
  <si>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</si>
  <si>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</si>
  <si>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</si>
  <si>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</si>
  <si>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</si>
  <si>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</si>
  <si>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</si>
  <si>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</si>
  <si>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</si>
  <si>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</si>
  <si>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</si>
  <si>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</si>
  <si>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</si>
  <si>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</si>
  <si>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</si>
  <si>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</si>
  <si>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</si>
  <si>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</si>
  <si>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</si>
  <si>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</si>
  <si>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</si>
  <si>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</si>
  <si>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</si>
  <si>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</si>
  <si>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</si>
  <si>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</si>
  <si>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</si>
  <si>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</si>
  <si>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</si>
  <si>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</si>
  <si>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</si>
  <si>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</si>
  <si>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</si>
  <si>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</si>
  <si>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</si>
  <si>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</si>
  <si>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</si>
  <si>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</si>
  <si>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</si>
  <si>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</si>
  <si>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</si>
  <si>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</si>
  <si>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</si>
  <si>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</si>
  <si>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</si>
  <si>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</si>
  <si>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</si>
  <si>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</si>
  <si>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</si>
  <si>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</si>
  <si>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</si>
  <si>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</si>
  <si>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</si>
  <si>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</si>
  <si>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</si>
  <si>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</si>
  <si>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</si>
  <si>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</si>
  <si>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</si>
  <si>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</si>
  <si>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</si>
  <si>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</si>
  <si>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</si>
  <si>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</si>
  <si>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</si>
  <si>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</si>
  <si>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</si>
  <si>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</si>
  <si>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</si>
  <si>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</si>
  <si>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</si>
  <si>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</si>
  <si>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</si>
  <si>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</si>
  <si>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</si>
  <si>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</si>
  <si>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</si>
  <si>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</si>
  <si>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</si>
  <si>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</si>
  <si>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</si>
  <si>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</si>
  <si>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</si>
  <si>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</si>
  <si>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</si>
  <si>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</si>
  <si>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</si>
  <si>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</si>
  <si>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</si>
  <si>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</si>
  <si>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</si>
  <si>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</si>
  <si>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</si>
  <si>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</si>
  <si>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</si>
  <si>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</si>
  <si>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</si>
  <si>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</si>
  <si>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</si>
  <si>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</si>
  <si>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</si>
  <si>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</si>
  <si>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</si>
  <si>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</si>
  <si>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</si>
  <si>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</si>
  <si>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</si>
  <si>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</si>
  <si>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</si>
  <si>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</si>
  <si>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</si>
  <si>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</si>
  <si>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</si>
  <si>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</si>
  <si>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</si>
  <si>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</si>
  <si>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</si>
  <si>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</si>
  <si>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</si>
  <si>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</si>
  <si>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</si>
  <si>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</si>
  <si>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</si>
  <si>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</si>
  <si>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</si>
  <si>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</si>
  <si>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</si>
  <si>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</si>
  <si>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</si>
  <si>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</si>
  <si>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</si>
  <si>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</si>
  <si>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</si>
  <si>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</si>
  <si>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</si>
  <si>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</si>
  <si>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</si>
  <si>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</si>
  <si>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</si>
  <si>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</si>
  <si>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</si>
  <si>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</si>
  <si>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</si>
  <si>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</si>
  <si>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</si>
  <si>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</si>
  <si>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</si>
  <si>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</si>
  <si>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</si>
  <si>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</si>
  <si>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</si>
  <si>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</si>
  <si>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</si>
  <si>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</si>
  <si>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</si>
  <si>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</si>
  <si>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</si>
  <si>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</si>
  <si>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</si>
  <si>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</si>
  <si>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</si>
  <si>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</si>
  <si>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</si>
  <si>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</si>
  <si>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</si>
  <si>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</si>
  <si>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</si>
  <si>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</si>
  <si>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</si>
  <si>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</si>
  <si>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</si>
  <si>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</si>
  <si>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</si>
  <si>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</si>
  <si>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</si>
  <si>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</si>
  <si>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</si>
  <si>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</si>
  <si>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</si>
  <si>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</si>
  <si>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</si>
  <si>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</si>
  <si>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</si>
  <si>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</si>
  <si>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</si>
  <si>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</si>
  <si>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</si>
  <si>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</si>
  <si>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</si>
  <si>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</si>
  <si>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</si>
  <si>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</si>
  <si>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</si>
  <si>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</si>
  <si>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</si>
  <si>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</si>
  <si>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</si>
  <si>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</si>
  <si>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</si>
  <si>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</si>
  <si>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</si>
  <si>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</si>
  <si>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</si>
  <si>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</si>
  <si>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</si>
  <si>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</si>
  <si>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</si>
  <si>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</si>
  <si>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</si>
  <si>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</si>
  <si>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</si>
  <si>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</si>
  <si>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</si>
  <si>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</si>
  <si>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</si>
  <si>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</si>
  <si>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</si>
  <si>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</si>
  <si>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</si>
  <si>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</si>
  <si>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</si>
  <si>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</si>
  <si>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</si>
  <si>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</si>
  <si>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</si>
  <si>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</si>
  <si>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</si>
  <si>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</si>
  <si>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</si>
  <si>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</si>
  <si>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</si>
  <si>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</si>
  <si>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</si>
  <si>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</si>
  <si>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</si>
  <si>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</si>
  <si>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</si>
  <si>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</si>
  <si>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</si>
  <si>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</si>
  <si>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</si>
  <si>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</si>
  <si>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</si>
  <si>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</si>
  <si>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</si>
  <si>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</si>
  <si>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</si>
  <si>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</si>
  <si>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</si>
  <si>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</si>
  <si>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</si>
  <si>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</si>
  <si>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</si>
  <si>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</si>
  <si>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</si>
  <si>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</si>
  <si>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</si>
  <si>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</si>
  <si>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</si>
  <si>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</si>
  <si>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</si>
  <si>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</si>
  <si>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</si>
  <si>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</si>
  <si>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</si>
  <si>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</si>
  <si>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</si>
  <si>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</si>
  <si>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</si>
  <si>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</si>
  <si>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</si>
  <si>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</si>
  <si>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</si>
  <si>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</si>
  <si>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</si>
  <si>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</si>
  <si>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</si>
  <si>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</si>
  <si>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</si>
  <si>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</si>
  <si>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</si>
  <si>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</si>
  <si>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</si>
  <si>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</si>
  <si>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</si>
  <si>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</si>
  <si>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</si>
  <si>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</si>
  <si>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</si>
  <si>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</si>
  <si>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</si>
  <si>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</si>
  <si>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</si>
  <si>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</si>
  <si>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</si>
  <si>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</si>
  <si>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</si>
  <si>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</si>
  <si>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</si>
  <si>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</si>
  <si>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</si>
  <si>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</si>
  <si>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</si>
  <si>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</si>
  <si>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</si>
  <si>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</si>
  <si>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</si>
  <si>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</si>
  <si>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</si>
  <si>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</si>
  <si>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</si>
  <si>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</si>
  <si>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</si>
  <si>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</si>
  <si>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</si>
  <si>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</si>
  <si>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</si>
  <si>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</si>
  <si>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</si>
  <si>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</si>
  <si>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</si>
  <si>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</si>
  <si>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</si>
  <si>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</si>
  <si>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</si>
  <si>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</si>
  <si>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</si>
  <si>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</si>
  <si>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</si>
  <si>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</si>
  <si>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</si>
  <si>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</si>
  <si>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</si>
  <si>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</si>
  <si>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</si>
  <si>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</si>
  <si>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</si>
  <si>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</si>
  <si>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</si>
  <si>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</si>
  <si>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</si>
  <si>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</si>
  <si>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</si>
  <si>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</si>
  <si>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</si>
  <si>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</si>
  <si>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</si>
  <si>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</si>
  <si>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</si>
  <si>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</si>
  <si>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</si>
  <si>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</si>
  <si>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</si>
  <si>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</si>
  <si>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</si>
  <si>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</si>
  <si>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</si>
  <si>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</si>
  <si>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</si>
  <si>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</si>
  <si>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</si>
  <si>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</si>
  <si>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</si>
  <si>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</si>
  <si>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</si>
  <si>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</si>
  <si>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</si>
  <si>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</si>
  <si>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</si>
  <si>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</si>
  <si>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</si>
  <si>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</si>
  <si>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</si>
  <si>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</si>
  <si>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</si>
  <si>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</si>
  <si>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</si>
  <si>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</si>
  <si>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</si>
  <si>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</si>
  <si>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</si>
  <si>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</si>
  <si>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</si>
  <si>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</si>
  <si>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</si>
  <si>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</si>
  <si>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</si>
  <si>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</si>
  <si>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</si>
  <si>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</si>
  <si>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</si>
  <si>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</si>
  <si>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</si>
  <si>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</si>
  <si>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</si>
  <si>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</si>
  <si>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</si>
  <si>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</si>
  <si>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</si>
  <si>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</si>
  <si>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</si>
  <si>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</si>
  <si>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</si>
  <si>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</si>
  <si>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</si>
  <si>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</si>
  <si>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</si>
  <si>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</si>
  <si>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</si>
  <si>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</si>
  <si>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</si>
  <si>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</si>
  <si>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</si>
  <si>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</si>
  <si>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</si>
  <si>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</si>
  <si>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</si>
  <si>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</si>
  <si>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</si>
  <si>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</si>
  <si>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</si>
  <si>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</si>
  <si>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</si>
  <si>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</si>
  <si>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</si>
  <si>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</si>
  <si>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</si>
  <si>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</si>
  <si>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</si>
  <si>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</si>
  <si>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</si>
  <si>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</si>
  <si>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</si>
  <si>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</si>
  <si>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</si>
  <si>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</si>
  <si>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</si>
  <si>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</si>
  <si>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</si>
  <si>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</si>
  <si>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</si>
  <si>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</si>
  <si>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</si>
  <si>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</si>
  <si>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</si>
  <si>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</si>
  <si>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</si>
  <si>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</si>
  <si>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</si>
  <si>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</si>
  <si>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</si>
  <si>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</si>
  <si>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</si>
  <si>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</si>
  <si>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</si>
  <si>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</si>
  <si>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</si>
  <si>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</si>
  <si>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</si>
  <si>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</si>
  <si>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</si>
  <si>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</si>
  <si>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</si>
  <si>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</si>
  <si>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</si>
  <si>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</si>
  <si>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</si>
  <si>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</si>
  <si>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</si>
  <si>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</si>
  <si>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</si>
  <si>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</si>
  <si>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</si>
  <si>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</si>
  <si>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</si>
  <si>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</si>
  <si>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</si>
  <si>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</si>
  <si>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</si>
  <si>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</si>
  <si>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</si>
  <si>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</si>
  <si>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</si>
  <si>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</si>
  <si>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</si>
  <si>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</si>
  <si>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</si>
  <si>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</si>
  <si>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</si>
  <si>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</si>
  <si>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</si>
  <si>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</si>
  <si>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</si>
  <si>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</si>
  <si>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</si>
  <si>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</si>
  <si>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</si>
  <si>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</si>
  <si>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</si>
  <si>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</si>
  <si>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</si>
  <si>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</si>
  <si>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</si>
  <si>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</si>
  <si>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</si>
  <si>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</si>
  <si>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</si>
  <si>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</si>
  <si>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</si>
  <si>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</si>
  <si>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</si>
  <si>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</si>
  <si>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</si>
  <si>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</si>
  <si>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</si>
  <si>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</si>
  <si>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</si>
  <si>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</si>
  <si>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</si>
  <si>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</si>
  <si>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</si>
  <si>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</si>
  <si>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</si>
  <si>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</si>
  <si>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</si>
  <si>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</si>
  <si>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</si>
  <si>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</si>
  <si>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</si>
  <si>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</si>
  <si>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</si>
  <si>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</si>
  <si>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</si>
  <si>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</si>
  <si>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</si>
  <si>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</si>
  <si>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</si>
  <si>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</si>
  <si>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</si>
  <si>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</si>
  <si>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</si>
  <si>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</si>
  <si>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</si>
  <si>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</si>
  <si>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</si>
  <si>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</si>
  <si>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</si>
  <si>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</si>
  <si>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</si>
  <si>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</si>
  <si>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</si>
  <si>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</si>
  <si>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</si>
  <si>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</si>
  <si>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</si>
  <si>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</si>
  <si>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</si>
  <si>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</si>
  <si>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</si>
  <si>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</si>
  <si>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</si>
  <si>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</si>
  <si>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</si>
  <si>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</si>
  <si>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</si>
  <si>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</si>
  <si>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</si>
  <si>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</si>
  <si>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</si>
  <si>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</si>
  <si>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</si>
  <si>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</si>
  <si>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</si>
  <si>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</si>
  <si>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</si>
  <si>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</si>
  <si>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</si>
  <si>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</si>
  <si>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</si>
  <si>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</si>
  <si>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</si>
  <si>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</si>
  <si>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</si>
  <si>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</si>
  <si>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</si>
  <si>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</si>
  <si>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</si>
  <si>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</si>
  <si>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</si>
  <si>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</si>
  <si>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</si>
  <si>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</si>
  <si>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</si>
  <si>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</si>
  <si>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</si>
  <si>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</si>
  <si>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</si>
  <si>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</si>
  <si>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</si>
  <si>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</si>
  <si>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</si>
  <si>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</si>
  <si>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</si>
  <si>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</si>
  <si>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</si>
  <si>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</si>
  <si>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</si>
  <si>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</si>
  <si>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</si>
  <si>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</si>
  <si>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</si>
  <si>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</si>
  <si>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</si>
  <si>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</si>
  <si>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</si>
  <si>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</si>
  <si>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</si>
  <si>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</si>
  <si>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</si>
  <si>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</si>
  <si>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</si>
  <si>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</si>
  <si>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</si>
  <si>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</si>
  <si>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</si>
  <si>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</si>
  <si>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</si>
  <si>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</si>
  <si>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</si>
  <si>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</si>
  <si>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</si>
  <si>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</si>
  <si>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</si>
  <si>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</si>
  <si>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</si>
  <si>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</si>
  <si>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</si>
  <si>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</si>
  <si>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</si>
  <si>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</si>
  <si>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</si>
  <si>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</si>
  <si>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</si>
  <si>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</si>
  <si>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</si>
  <si>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</si>
  <si>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</si>
  <si>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</si>
  <si>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</si>
  <si>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</si>
  <si>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</si>
  <si>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</si>
  <si>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</si>
  <si>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</si>
  <si>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</si>
  <si>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</si>
  <si>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</si>
  <si>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</si>
  <si>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</si>
  <si>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</si>
  <si>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</si>
  <si>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</si>
  <si>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</si>
  <si>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</si>
  <si>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</si>
  <si>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</si>
  <si>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</si>
  <si>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</si>
  <si>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</si>
  <si>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</si>
  <si>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</si>
  <si>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</si>
  <si>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</si>
  <si>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</si>
  <si>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</si>
  <si>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</si>
  <si>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</si>
  <si>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</si>
  <si>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</si>
  <si>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</si>
  <si>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</si>
  <si>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</si>
  <si>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</si>
  <si>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</si>
  <si>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</si>
  <si>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</si>
  <si>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</si>
  <si>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</si>
  <si>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</si>
  <si>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</si>
  <si>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</si>
  <si>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</si>
  <si>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</si>
  <si>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</si>
  <si>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</si>
  <si>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</si>
  <si>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</si>
  <si>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</si>
  <si>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</si>
  <si>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</si>
  <si>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</si>
  <si>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</si>
  <si>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</si>
  <si>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</si>
  <si>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</si>
  <si>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</si>
  <si>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</si>
  <si>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</si>
  <si>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</si>
  <si>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</si>
  <si>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</si>
  <si>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</si>
  <si>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</si>
  <si>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</si>
  <si>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</si>
  <si>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</si>
  <si>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</si>
  <si>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</si>
  <si>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</si>
  <si>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</si>
  <si>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</si>
  <si>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</si>
  <si>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</si>
  <si>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</si>
  <si>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</si>
  <si>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</si>
  <si>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</si>
  <si>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</si>
  <si>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</si>
  <si>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</si>
  <si>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</si>
  <si>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</si>
  <si>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</si>
  <si>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</si>
  <si>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</si>
  <si>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</si>
  <si>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</si>
  <si>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</si>
  <si>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</si>
  <si>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</si>
  <si>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</si>
  <si>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</si>
  <si>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</si>
  <si>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</si>
  <si>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</si>
  <si>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</si>
  <si>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</si>
  <si>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</si>
  <si>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</si>
  <si>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</si>
  <si>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</si>
  <si>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</si>
  <si>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</si>
  <si>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</si>
  <si>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</si>
  <si>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</si>
  <si>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</si>
  <si>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</si>
  <si>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</si>
  <si>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</si>
  <si>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</si>
  <si>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</si>
  <si>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</si>
  <si>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</si>
  <si>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</si>
  <si>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</si>
  <si>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</si>
  <si>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</si>
  <si>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</si>
  <si>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</si>
  <si>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</si>
  <si>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</si>
  <si>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</si>
  <si>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</si>
  <si>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</si>
  <si>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</si>
  <si>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</si>
  <si>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</si>
  <si>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</si>
  <si>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</si>
  <si>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</si>
  <si>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</si>
  <si>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</si>
  <si>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</si>
  <si>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</si>
  <si>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</si>
  <si>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</si>
  <si>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</si>
  <si>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</si>
  <si>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</si>
  <si>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</si>
  <si>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</si>
  <si>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</si>
  <si>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</si>
  <si>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</si>
  <si>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</si>
  <si>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</si>
  <si>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</si>
  <si>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</si>
  <si>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</si>
  <si>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</si>
  <si>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</si>
  <si>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</si>
  <si>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</si>
  <si>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</si>
  <si>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</si>
  <si>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</si>
  <si>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</si>
  <si>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</si>
  <si>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</si>
  <si>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</si>
  <si>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</si>
  <si>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</si>
  <si>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</si>
  <si>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</si>
  <si>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</si>
  <si>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</si>
  <si>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</si>
  <si>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</si>
  <si>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</si>
  <si>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</si>
  <si>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</si>
  <si>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</si>
  <si>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</si>
  <si>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</si>
  <si>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</si>
  <si>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</si>
  <si>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</si>
  <si>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</si>
  <si>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</si>
  <si>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</si>
  <si>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</si>
  <si>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</si>
  <si>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</si>
  <si>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</si>
  <si>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</si>
  <si>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</si>
  <si>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</si>
  <si>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</si>
  <si>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</si>
  <si>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</si>
  <si>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</si>
  <si>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</si>
  <si>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</si>
  <si>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</si>
  <si>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</si>
  <si>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</si>
  <si>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</si>
  <si>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</si>
  <si>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</si>
  <si>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</si>
  <si>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</si>
  <si>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</si>
  <si>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</si>
  <si>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</si>
  <si>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</si>
  <si>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</si>
  <si>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</si>
  <si>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</si>
  <si>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</si>
  <si>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</si>
  <si>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</si>
  <si>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</si>
  <si>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</si>
  <si>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</si>
  <si>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</si>
  <si>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</si>
  <si>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</si>
  <si>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</si>
  <si>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</si>
  <si>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</si>
  <si>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</si>
  <si>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</si>
  <si>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</si>
  <si>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</si>
  <si>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</si>
  <si>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</si>
  <si>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</si>
  <si>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</si>
  <si>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</si>
  <si>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</si>
  <si>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</si>
  <si>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</si>
  <si>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</si>
  <si>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</si>
  <si>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</si>
  <si>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</si>
  <si>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</si>
  <si>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</si>
  <si>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</si>
  <si>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</si>
  <si>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</si>
  <si>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</si>
  <si>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</si>
  <si>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</si>
  <si>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</si>
  <si>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</si>
  <si>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</si>
  <si>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</si>
  <si>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</si>
  <si>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</si>
  <si>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</si>
  <si>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</si>
  <si>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</si>
  <si>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</si>
  <si>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</si>
  <si>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</si>
  <si>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</si>
  <si>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</si>
  <si>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</si>
  <si>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</si>
  <si>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</si>
  <si>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</si>
  <si>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</si>
  <si>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</si>
  <si>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</si>
  <si>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</si>
  <si>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</si>
  <si>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</si>
  <si>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</si>
  <si>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</si>
  <si>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</si>
  <si>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</si>
  <si>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</si>
  <si>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</si>
  <si>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</si>
  <si>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</si>
  <si>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</si>
  <si>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</si>
  <si>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</si>
  <si>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</si>
  <si>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</si>
  <si>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</si>
  <si>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</si>
  <si>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</si>
  <si>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</si>
  <si>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</si>
  <si>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</si>
  <si>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</si>
  <si>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</si>
  <si>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</si>
  <si>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</si>
  <si>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</si>
  <si>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</si>
  <si>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</si>
  <si>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</si>
  <si>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</si>
  <si>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</si>
  <si>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</si>
  <si>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</si>
  <si>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</si>
  <si>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</si>
  <si>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</si>
  <si>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</si>
  <si>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</si>
  <si>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</si>
  <si>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</si>
  <si>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</si>
  <si>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</si>
  <si>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</si>
  <si>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</si>
  <si>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</si>
  <si>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</si>
  <si>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</si>
  <si>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</si>
  <si>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</si>
  <si>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</si>
  <si>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</si>
  <si>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</si>
  <si>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</si>
  <si>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</si>
  <si>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</si>
  <si>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</si>
  <si>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</si>
  <si>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</si>
  <si>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</si>
  <si>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</si>
  <si>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</si>
  <si>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</si>
  <si>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</si>
  <si>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</si>
  <si>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</si>
  <si>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</si>
  <si>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</si>
  <si>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</si>
  <si>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</si>
  <si>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</si>
  <si>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</si>
  <si>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</si>
  <si>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</si>
  <si>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</si>
  <si>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</si>
  <si>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</si>
  <si>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</si>
  <si>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</si>
  <si>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</si>
  <si>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</si>
  <si>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</si>
  <si>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</si>
  <si>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</si>
  <si>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</si>
  <si>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</si>
  <si>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</si>
  <si>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</si>
  <si>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</si>
  <si>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</si>
  <si>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</si>
  <si>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</si>
  <si>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</si>
  <si>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</si>
  <si>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</si>
  <si>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</si>
  <si>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</si>
  <si>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</si>
  <si>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</si>
  <si>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</si>
  <si>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</si>
  <si>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</si>
  <si>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</si>
  <si>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</si>
  <si>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</si>
  <si>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</si>
  <si>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</si>
  <si>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</si>
  <si>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</si>
  <si>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</si>
  <si>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</si>
  <si>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</si>
  <si>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</si>
  <si>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</si>
  <si>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</si>
  <si>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</si>
  <si>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</si>
  <si>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</si>
  <si>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</si>
  <si>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</si>
  <si>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</si>
  <si>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</si>
  <si>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</si>
  <si>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</si>
  <si>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</si>
  <si>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</si>
  <si>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</si>
  <si>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</si>
  <si>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</si>
  <si>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</si>
  <si>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</si>
  <si>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</si>
  <si>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</si>
  <si>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</si>
  <si>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</si>
  <si>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</si>
  <si>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</si>
  <si>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</si>
  <si>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</si>
  <si>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</si>
  <si>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</si>
  <si>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</si>
  <si>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</si>
  <si>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</si>
  <si>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</si>
  <si>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</si>
  <si>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</si>
  <si>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</si>
  <si>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</si>
  <si>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</si>
  <si>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</si>
  <si>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</si>
  <si>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</si>
  <si>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</si>
  <si>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</si>
  <si>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</si>
  <si>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</si>
  <si>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</si>
  <si>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</si>
  <si>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</si>
  <si>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</si>
  <si>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</si>
  <si>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</si>
  <si>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</si>
  <si>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</si>
  <si>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</si>
  <si>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</si>
  <si>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</si>
  <si>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</si>
  <si>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</si>
  <si>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</si>
  <si>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</si>
  <si>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</si>
  <si>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</si>
  <si>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</si>
  <si>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</si>
  <si>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</si>
  <si>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</si>
  <si>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</si>
  <si>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</si>
  <si>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</si>
  <si>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</si>
  <si>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</si>
  <si>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</si>
  <si>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</si>
  <si>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</si>
  <si>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</si>
  <si>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</si>
  <si>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</si>
  <si>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</si>
  <si>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</si>
  <si>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</si>
  <si>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</si>
  <si>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</si>
  <si>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</si>
  <si>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</si>
  <si>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</si>
  <si>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</si>
  <si>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</si>
  <si>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</si>
  <si>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</si>
  <si>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</si>
  <si>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</si>
  <si>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</si>
  <si>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</si>
  <si>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</si>
  <si>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</si>
  <si>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</si>
  <si>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</si>
  <si>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</si>
  <si>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</si>
  <si>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</si>
  <si>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</si>
  <si>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</si>
  <si>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</si>
  <si>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</si>
  <si>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</si>
  <si>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</si>
  <si>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</si>
  <si>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</si>
  <si>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</si>
  <si>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</si>
  <si>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</si>
  <si>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</si>
  <si>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</si>
  <si>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</si>
  <si>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</si>
  <si>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</si>
  <si>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</si>
  <si>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</si>
  <si>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</si>
  <si>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</si>
  <si>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</si>
  <si>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</si>
  <si>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</si>
  <si>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</si>
  <si>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</si>
  <si>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</si>
  <si>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</si>
  <si>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</si>
  <si>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</si>
  <si>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</si>
  <si>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</si>
  <si>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</si>
  <si>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</si>
  <si>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</si>
  <si>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</si>
  <si>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</si>
  <si>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</si>
  <si>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</si>
  <si>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</si>
  <si>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</si>
  <si>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</si>
  <si>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</si>
  <si>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</si>
  <si>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</si>
  <si>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</si>
  <si>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</si>
  <si>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</si>
  <si>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</si>
  <si>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</si>
  <si>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</si>
  <si>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</si>
  <si>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</si>
  <si>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</si>
  <si>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</si>
  <si>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</si>
  <si>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</si>
  <si>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</si>
  <si>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</si>
  <si>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</si>
  <si>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</si>
  <si>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</si>
  <si>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</si>
  <si>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</si>
  <si>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</si>
  <si>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</si>
  <si>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</si>
  <si>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</si>
  <si>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</si>
  <si>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</si>
  <si>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</si>
  <si>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</si>
  <si>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</si>
  <si>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</si>
  <si>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</si>
  <si>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</si>
  <si>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</si>
  <si>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</si>
  <si>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</si>
  <si>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</si>
  <si>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</si>
  <si>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</si>
  <si>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</si>
  <si>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</si>
  <si>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</si>
  <si>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</si>
  <si>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</si>
  <si>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</si>
  <si>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</si>
  <si>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</si>
  <si>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</si>
  <si>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</si>
  <si>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</si>
  <si>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</si>
  <si>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</si>
  <si>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</si>
  <si>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</si>
  <si>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</si>
  <si>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</si>
  <si>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</si>
  <si>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</si>
  <si>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</si>
  <si>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</si>
  <si>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</si>
  <si>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</si>
  <si>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</si>
  <si>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</si>
  <si>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</si>
  <si>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</si>
  <si>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</si>
  <si>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</si>
  <si>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</si>
  <si>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</si>
  <si>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</si>
  <si>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</si>
  <si>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</si>
  <si>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</si>
  <si>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</si>
  <si>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</si>
  <si>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</si>
  <si>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</si>
  <si>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</si>
  <si>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</si>
  <si>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</si>
  <si>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</si>
  <si>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</si>
  <si>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</si>
  <si>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</si>
  <si>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</si>
  <si>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</si>
  <si>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</si>
  <si>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</si>
  <si>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</si>
  <si>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</si>
  <si>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</si>
  <si>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</si>
  <si>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</si>
  <si>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</si>
  <si>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</si>
  <si>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</si>
  <si>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</si>
  <si>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</si>
  <si>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</si>
  <si>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</si>
  <si>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</si>
  <si>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</si>
  <si>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</si>
  <si>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</si>
  <si>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</si>
  <si>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</si>
  <si>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</si>
  <si>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</si>
  <si>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</si>
  <si>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</si>
  <si>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</si>
  <si>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</si>
  <si>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</si>
  <si>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</si>
  <si>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</si>
  <si>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</si>
  <si>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</si>
  <si>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</si>
  <si>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</si>
  <si>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</si>
  <si>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</si>
  <si>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</si>
  <si>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</si>
  <si>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</si>
  <si>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</si>
  <si>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</si>
  <si>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</si>
  <si>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</si>
  <si>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</si>
  <si>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</si>
  <si>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</si>
  <si>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</si>
  <si>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</si>
  <si>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</si>
  <si>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</si>
  <si>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</si>
  <si>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</si>
  <si>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</si>
  <si>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</si>
  <si>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</si>
  <si>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</si>
  <si>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</si>
  <si>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</si>
  <si>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</si>
  <si>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</si>
  <si>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</si>
  <si>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</si>
  <si>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</si>
  <si>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</si>
  <si>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</si>
  <si>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</si>
  <si>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</si>
  <si>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</si>
  <si>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</si>
  <si>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</si>
  <si>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</si>
  <si>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</si>
  <si>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</si>
  <si>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</si>
  <si>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</si>
  <si>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</si>
  <si>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</si>
  <si>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</si>
  <si>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</si>
  <si>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</si>
  <si>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</si>
  <si>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</si>
  <si>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</si>
  <si>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</si>
  <si>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</si>
  <si>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</si>
  <si>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</si>
  <si>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</si>
  <si>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</si>
  <si>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</si>
  <si>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</si>
  <si>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</si>
  <si>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</si>
  <si>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</si>
  <si>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</si>
  <si>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</si>
  <si>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</si>
  <si>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</si>
  <si>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</si>
  <si>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</si>
  <si>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</si>
  <si>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</si>
  <si>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</si>
  <si>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</si>
  <si>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</si>
  <si>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</si>
  <si>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</si>
  <si>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</si>
  <si>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</si>
  <si>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</si>
  <si>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</si>
  <si>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</si>
  <si>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</si>
  <si>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</si>
  <si>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</si>
  <si>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</si>
  <si>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</si>
  <si>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</si>
  <si>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</si>
  <si>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</si>
  <si>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</si>
  <si>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</si>
  <si>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</si>
  <si>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</si>
  <si>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</si>
  <si>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</si>
  <si>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</si>
  <si>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</si>
  <si>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</si>
  <si>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</si>
  <si>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</si>
  <si>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</si>
  <si>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</si>
  <si>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</si>
  <si>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</si>
  <si>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</si>
  <si>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</si>
  <si>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</si>
  <si>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</si>
  <si>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</si>
  <si>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</si>
  <si>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</si>
  <si>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</si>
  <si>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</si>
  <si>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</si>
  <si>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</si>
  <si>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</si>
  <si>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</si>
  <si>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</si>
  <si>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</si>
  <si>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</si>
  <si>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</si>
  <si>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</si>
  <si>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</si>
  <si>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</si>
  <si>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</si>
  <si>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</si>
  <si>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</si>
  <si>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</si>
  <si>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</si>
  <si>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</si>
  <si>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</si>
  <si>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</si>
  <si>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</si>
  <si>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</si>
  <si>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</si>
  <si>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</si>
  <si>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</si>
  <si>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</si>
  <si>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</si>
  <si>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</si>
  <si>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</si>
  <si>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</si>
  <si>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</si>
  <si>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</si>
  <si>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</si>
  <si>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</si>
  <si>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</si>
  <si>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</si>
  <si>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</si>
  <si>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</si>
  <si>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</si>
  <si>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</si>
  <si>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</si>
  <si>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</si>
  <si>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</si>
  <si>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</si>
  <si>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</si>
  <si>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</si>
  <si>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</si>
  <si>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</si>
  <si>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</si>
  <si>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</si>
  <si>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</si>
  <si>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</si>
  <si>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</si>
  <si>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</si>
  <si>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</si>
  <si>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</si>
  <si>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</si>
  <si>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</si>
  <si>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</si>
  <si>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</si>
  <si>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</si>
  <si>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</si>
  <si>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</si>
  <si>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</si>
  <si>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</si>
  <si>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</si>
  <si>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</si>
  <si>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</si>
  <si>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</si>
  <si>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</si>
  <si>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</si>
  <si>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</si>
  <si>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</si>
  <si>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</si>
  <si>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</si>
  <si>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</si>
  <si>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</si>
  <si>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</si>
  <si>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</si>
  <si>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</si>
  <si>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</si>
  <si>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</si>
  <si>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</si>
  <si>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</si>
  <si>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</si>
  <si>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</si>
  <si>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</si>
  <si>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</si>
  <si>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</si>
  <si>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</si>
  <si>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</si>
  <si>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</si>
  <si>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</si>
  <si>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</si>
  <si>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</si>
  <si>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</si>
  <si>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</si>
  <si>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</si>
  <si>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</si>
  <si>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</si>
  <si>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</si>
  <si>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</si>
  <si>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</si>
  <si>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</si>
  <si>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</si>
  <si>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</si>
  <si>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</si>
  <si>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</si>
  <si>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</si>
  <si>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</si>
  <si>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</si>
  <si>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</si>
  <si>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</si>
  <si>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</si>
  <si>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</si>
  <si>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</si>
  <si>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</si>
  <si>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</si>
  <si>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</si>
  <si>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</si>
  <si>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</si>
  <si>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</si>
  <si>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</si>
  <si>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</si>
  <si>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</si>
  <si>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</si>
  <si>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</si>
  <si>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</si>
  <si>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</si>
  <si>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</si>
  <si>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</si>
  <si>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</si>
  <si>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</si>
  <si>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</si>
  <si>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</si>
  <si>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</si>
  <si>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</si>
  <si>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</si>
  <si>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</si>
  <si>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</si>
  <si>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</si>
  <si>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</si>
  <si>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</si>
  <si>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</si>
  <si>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</si>
  <si>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</si>
  <si>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</si>
  <si>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</si>
  <si>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</si>
  <si>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</si>
  <si>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</si>
  <si>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</si>
  <si>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</si>
  <si>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</si>
  <si>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</si>
  <si>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</si>
  <si>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</si>
  <si>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</si>
  <si>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</si>
  <si>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</si>
  <si>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</si>
  <si>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</si>
  <si>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</si>
  <si>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</si>
  <si>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</si>
  <si>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</si>
  <si>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</si>
  <si>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</si>
  <si>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</si>
  <si>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</si>
  <si>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</si>
  <si>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</si>
  <si>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</si>
  <si>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</si>
  <si>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</si>
  <si>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</si>
  <si>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</si>
  <si>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</si>
  <si>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</si>
  <si>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</si>
  <si>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</si>
  <si>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</si>
  <si>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</si>
  <si>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</si>
  <si>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</si>
  <si>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</si>
  <si>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</si>
  <si>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</si>
  <si>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</si>
  <si>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</si>
  <si>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</si>
  <si>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</si>
  <si>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</si>
  <si>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</si>
  <si>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</si>
  <si>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</si>
  <si>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</si>
  <si>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</si>
  <si>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</si>
  <si>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</si>
  <si>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</si>
  <si>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</si>
  <si>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</si>
  <si>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</si>
  <si>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</si>
  <si>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</si>
  <si>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</si>
  <si>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</si>
  <si>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</si>
  <si>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</si>
  <si>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</si>
  <si>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</si>
  <si>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</si>
  <si>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</si>
  <si>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</si>
  <si>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</si>
  <si>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</si>
  <si>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</si>
  <si>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</si>
  <si>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</si>
  <si>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</si>
  <si>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</si>
  <si>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</si>
  <si>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</si>
  <si>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</si>
  <si>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</si>
  <si>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</si>
  <si>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</si>
  <si>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</si>
  <si>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</si>
  <si>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</si>
  <si>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</si>
  <si>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</si>
  <si>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</si>
  <si>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</si>
  <si>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</si>
  <si>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</si>
  <si>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</si>
  <si>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</si>
  <si>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</si>
  <si>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</si>
  <si>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</si>
  <si>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</si>
  <si>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</si>
  <si>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</si>
  <si>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</si>
  <si>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</si>
  <si>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</si>
  <si>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</si>
  <si>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</si>
  <si>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</si>
  <si>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</si>
  <si>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</si>
  <si>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</si>
  <si>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</si>
  <si>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</si>
  <si>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</si>
  <si>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</si>
  <si>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</si>
  <si>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</si>
  <si>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</si>
  <si>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</si>
  <si>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</si>
  <si>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</si>
  <si>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</si>
  <si>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</si>
  <si>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</si>
  <si>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</si>
  <si>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</si>
  <si>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</si>
  <si>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</si>
  <si>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</si>
  <si>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</si>
  <si>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</si>
  <si>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</si>
  <si>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</si>
  <si>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</si>
  <si>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</si>
  <si>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</si>
  <si>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</si>
  <si>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</si>
  <si>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</si>
  <si>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</si>
  <si>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</si>
  <si>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</si>
  <si>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</si>
  <si>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</si>
  <si>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</si>
  <si>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</si>
  <si>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</si>
  <si>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</si>
  <si>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</si>
  <si>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</si>
  <si>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</si>
  <si>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</si>
  <si>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</si>
  <si>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</si>
  <si>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</si>
  <si>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</si>
  <si>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</si>
  <si>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</si>
  <si>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</si>
  <si>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</si>
  <si>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</si>
  <si>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</si>
  <si>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</si>
  <si>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</si>
  <si>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</si>
  <si>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</si>
  <si>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</si>
  <si>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</si>
  <si>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</si>
  <si>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</si>
  <si>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</si>
  <si>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</si>
  <si>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</si>
  <si>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</si>
  <si>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</si>
  <si>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</si>
  <si>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</si>
  <si>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</si>
  <si>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</si>
  <si>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</si>
  <si>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</si>
  <si>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</si>
  <si>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</si>
  <si>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</si>
  <si>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</si>
  <si>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</si>
  <si>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</si>
  <si>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</si>
  <si>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</si>
  <si>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</si>
  <si>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</si>
  <si>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</si>
  <si>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</si>
  <si>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</si>
  <si>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</si>
  <si>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</si>
  <si>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</si>
  <si>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</si>
  <si>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</si>
  <si>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</si>
  <si>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</si>
  <si>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</si>
  <si>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</si>
  <si>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</si>
  <si>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</si>
  <si>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</si>
  <si>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</si>
  <si>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</si>
  <si>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</si>
  <si>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</si>
  <si>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</si>
  <si>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</si>
  <si>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</si>
  <si>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</si>
  <si>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</si>
  <si>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</si>
  <si>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</si>
  <si>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</si>
  <si>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</si>
  <si>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</si>
  <si>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</si>
  <si>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</si>
  <si>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</si>
  <si>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</si>
  <si>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</si>
  <si>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</si>
  <si>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</si>
  <si>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</si>
  <si>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</si>
  <si>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</si>
  <si>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</si>
  <si>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</si>
  <si>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</si>
  <si>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</si>
  <si>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</si>
  <si>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</si>
  <si>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</si>
  <si>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</si>
  <si>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</si>
  <si>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</si>
  <si>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</si>
  <si>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</si>
  <si>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</si>
  <si>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</si>
  <si>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</si>
  <si>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</si>
  <si>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</si>
  <si>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</si>
  <si>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</si>
  <si>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</si>
  <si>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</si>
  <si>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</si>
  <si>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</si>
  <si>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</si>
  <si>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</si>
  <si>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</si>
  <si>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</si>
  <si>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</si>
  <si>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</si>
  <si>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</si>
  <si>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</si>
  <si>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</si>
  <si>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</si>
  <si>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</si>
  <si>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</si>
  <si>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</si>
  <si>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</si>
  <si>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</si>
  <si>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</si>
  <si>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</si>
  <si>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</si>
  <si>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</si>
  <si>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</si>
  <si>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</si>
  <si>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</si>
  <si>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</si>
  <si>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</si>
  <si>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</si>
  <si>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</si>
  <si>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</si>
  <si>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</si>
  <si>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</si>
  <si>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</si>
  <si>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</si>
  <si>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</si>
  <si>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</si>
  <si>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</si>
  <si>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</si>
  <si>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</si>
  <si>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</si>
  <si>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</si>
  <si>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</si>
  <si>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</si>
  <si>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</si>
  <si>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</si>
  <si>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</si>
  <si>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</si>
  <si>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</si>
  <si>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</si>
  <si>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</si>
  <si>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</si>
  <si>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</si>
  <si>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</si>
  <si>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</si>
  <si>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</si>
  <si>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</si>
  <si>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</si>
  <si>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</si>
  <si>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</si>
  <si>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</si>
  <si>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</si>
  <si>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</si>
  <si>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</si>
  <si>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</si>
  <si>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</si>
  <si>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</si>
  <si>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</si>
  <si>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</si>
  <si>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</si>
  <si>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</si>
  <si>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</si>
  <si>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</si>
  <si>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</si>
  <si>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</si>
  <si>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</si>
  <si>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</si>
  <si>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</si>
  <si>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</si>
  <si>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</si>
  <si>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</si>
  <si>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</si>
  <si>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</si>
  <si>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</si>
  <si>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</si>
  <si>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</si>
  <si>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</si>
  <si>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</si>
  <si>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</si>
  <si>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</si>
  <si>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</si>
  <si>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</si>
  <si>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</si>
  <si>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</si>
  <si>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</si>
  <si>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</si>
  <si>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</si>
  <si>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</si>
  <si>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</si>
  <si>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</si>
  <si>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</si>
  <si>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</si>
  <si>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</si>
  <si>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</si>
  <si>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</si>
  <si>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</si>
  <si>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</si>
  <si>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</si>
  <si>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</si>
  <si>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</si>
  <si>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</si>
  <si>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</si>
  <si>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</si>
  <si>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</si>
  <si>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</si>
  <si>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</si>
  <si>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</si>
  <si>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</si>
  <si>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</si>
  <si>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</si>
  <si>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</si>
  <si>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</si>
  <si>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</si>
  <si>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</si>
  <si>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</si>
  <si>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</si>
  <si>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</si>
  <si>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</si>
  <si>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</si>
  <si>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</si>
  <si>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</si>
  <si>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</si>
  <si>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</si>
  <si>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</si>
  <si>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</si>
  <si>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</si>
  <si>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</si>
  <si>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</si>
  <si>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</si>
  <si>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</si>
  <si>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</si>
  <si>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</si>
  <si>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</si>
  <si>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</si>
  <si>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</si>
  <si>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</si>
  <si>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</si>
  <si>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</si>
  <si>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</si>
  <si>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</si>
  <si>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</si>
  <si>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</si>
  <si>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</si>
  <si>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</si>
  <si>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</si>
  <si>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</si>
  <si>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</si>
  <si>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</si>
  <si>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</si>
  <si>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</si>
  <si>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</si>
  <si>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</si>
  <si>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</si>
  <si>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</si>
  <si>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</si>
  <si>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</si>
  <si>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</si>
  <si>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</si>
  <si>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</si>
  <si>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</si>
  <si>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</si>
  <si>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</si>
  <si>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</si>
  <si>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</si>
  <si>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</si>
  <si>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</si>
  <si>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</si>
  <si>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</si>
  <si>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</si>
  <si>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</si>
  <si>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</si>
  <si>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</si>
  <si>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</si>
  <si>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</si>
  <si>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</si>
  <si>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</si>
  <si>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</si>
  <si>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</si>
  <si>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</si>
  <si>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</si>
  <si>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</si>
  <si>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</si>
  <si>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</si>
  <si>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</si>
  <si>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</si>
  <si>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</si>
  <si>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</si>
  <si>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</si>
  <si>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</si>
  <si>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</si>
  <si>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</si>
  <si>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</si>
  <si>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</si>
  <si>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</si>
  <si>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</si>
  <si>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</si>
  <si>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</si>
  <si>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</si>
  <si>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</si>
  <si>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</si>
  <si>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</si>
  <si>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</si>
  <si>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</si>
  <si>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</si>
  <si>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</si>
  <si>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</si>
  <si>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</si>
  <si>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</si>
  <si>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</si>
  <si>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</si>
  <si>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</si>
  <si>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</si>
  <si>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</si>
  <si>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</si>
  <si>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</si>
  <si>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</si>
  <si>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</si>
  <si>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</si>
  <si>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</si>
  <si>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</si>
  <si>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</si>
  <si>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</si>
  <si>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</si>
  <si>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</si>
  <si>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</si>
  <si>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</si>
  <si>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</si>
  <si>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</si>
  <si>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</si>
  <si>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</si>
  <si>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</si>
  <si>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</si>
  <si>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</si>
  <si>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</si>
  <si>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</si>
  <si>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</si>
  <si>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</si>
  <si>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</si>
  <si>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</si>
  <si>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</si>
  <si>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</si>
  <si>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</si>
  <si>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</si>
  <si>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</si>
  <si>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</si>
  <si>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</si>
  <si>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</si>
  <si>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</si>
  <si>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</si>
  <si>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</si>
  <si>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</si>
  <si>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</si>
  <si>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</si>
  <si>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</si>
  <si>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</si>
  <si>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</si>
  <si>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</si>
  <si>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</si>
  <si>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</si>
  <si>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</si>
  <si>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</si>
  <si>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</si>
  <si>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</si>
  <si>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</si>
  <si>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</si>
  <si>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</si>
  <si>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</si>
  <si>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</si>
  <si>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</si>
  <si>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</si>
  <si>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</si>
  <si>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</si>
  <si>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</si>
  <si>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</si>
  <si>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</si>
  <si>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</si>
  <si>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</si>
  <si>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</si>
  <si>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</si>
  <si>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</si>
  <si>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</si>
  <si>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</si>
  <si>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</si>
  <si>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</si>
  <si>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</si>
  <si>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</si>
  <si>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</si>
  <si>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</si>
  <si>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</si>
  <si>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</si>
  <si>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</si>
  <si>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</si>
  <si>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</si>
  <si>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</si>
  <si>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</si>
  <si>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</si>
  <si>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</si>
  <si>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</si>
  <si>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</si>
  <si>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</si>
  <si>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</si>
  <si>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</si>
  <si>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</si>
  <si>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</si>
  <si>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</si>
  <si>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</si>
  <si>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</si>
  <si>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</si>
  <si>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</si>
  <si>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</si>
  <si>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</si>
  <si>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</si>
  <si>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</si>
  <si>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</si>
  <si>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</si>
  <si>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</si>
  <si>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</si>
  <si>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</si>
  <si>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</si>
  <si>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</si>
  <si>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</si>
  <si>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</si>
  <si>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</si>
  <si>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</si>
  <si>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</si>
  <si>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</si>
  <si>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</si>
  <si>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</si>
  <si>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</si>
  <si>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</si>
  <si>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</si>
  <si>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</si>
  <si>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</si>
  <si>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</si>
  <si>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</si>
  <si>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</si>
  <si>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</si>
  <si>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</si>
  <si>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</si>
  <si>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</si>
  <si>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</si>
  <si>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</si>
  <si>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</si>
  <si>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</si>
  <si>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</si>
  <si>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</si>
  <si>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</si>
  <si>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</si>
  <si>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</si>
  <si>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</si>
  <si>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</si>
  <si>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</si>
  <si>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</si>
  <si>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</si>
  <si>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</si>
  <si>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</si>
  <si>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</si>
  <si>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</si>
  <si>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</si>
  <si>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</si>
  <si>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</si>
  <si>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</si>
  <si>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</si>
  <si>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</si>
  <si>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</si>
  <si>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</si>
  <si>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</si>
  <si>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</si>
  <si>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</si>
  <si>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</si>
  <si>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</si>
  <si>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</si>
  <si>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</si>
  <si>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</si>
  <si>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</si>
  <si>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</si>
  <si>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</si>
  <si>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</si>
  <si>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</si>
  <si>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</si>
  <si>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</si>
  <si>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</si>
  <si>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</si>
  <si>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</si>
  <si>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</si>
  <si>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</si>
  <si>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</si>
  <si>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</si>
  <si>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</si>
  <si>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</si>
  <si>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</si>
  <si>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</si>
  <si>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</si>
  <si>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</si>
  <si>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</si>
  <si>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</si>
  <si>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</si>
  <si>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</si>
  <si>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</si>
  <si>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</si>
  <si>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</si>
  <si>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</si>
  <si>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</si>
  <si>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</si>
  <si>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</si>
  <si>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</si>
  <si>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</si>
  <si>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</si>
  <si>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</si>
  <si>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</si>
  <si>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</si>
  <si>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</si>
  <si>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</si>
  <si>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</si>
  <si>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</si>
  <si>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</si>
  <si>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</si>
  <si>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</si>
  <si>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</si>
  <si>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</si>
  <si>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</si>
  <si>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</si>
  <si>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</si>
  <si>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</si>
  <si>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</si>
  <si>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</si>
  <si>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</si>
  <si>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</si>
  <si>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</si>
  <si>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</si>
  <si>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</si>
  <si>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</si>
  <si>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</si>
  <si>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</si>
  <si>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</si>
  <si>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</si>
  <si>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</si>
  <si>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</si>
  <si>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</si>
  <si>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</si>
  <si>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</si>
  <si>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</si>
  <si>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</si>
  <si>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</si>
  <si>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</si>
  <si>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</si>
  <si>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</si>
  <si>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</si>
  <si>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</si>
  <si>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</si>
  <si>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</si>
  <si>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</si>
  <si>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</si>
  <si>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</si>
  <si>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</si>
  <si>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</si>
  <si>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</si>
  <si>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</si>
  <si>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</si>
  <si>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</si>
  <si>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</si>
  <si>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</si>
  <si>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</si>
  <si>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</si>
  <si>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</si>
  <si>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</si>
  <si>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</si>
  <si>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</si>
  <si>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</si>
  <si>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</si>
  <si>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</si>
  <si>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</si>
  <si>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</si>
  <si>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</si>
  <si>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</si>
  <si>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</si>
  <si>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</si>
  <si>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</si>
  <si>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</si>
  <si>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</si>
  <si>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</si>
  <si>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</si>
  <si>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</si>
  <si>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</si>
  <si>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</si>
  <si>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</si>
  <si>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</si>
  <si>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</si>
  <si>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</si>
  <si>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</si>
  <si>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</si>
  <si>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</si>
  <si>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</si>
  <si>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</si>
  <si>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</si>
  <si>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</si>
  <si>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</si>
  <si>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</si>
  <si>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</si>
  <si>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</si>
  <si>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</si>
  <si>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</si>
  <si>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</si>
  <si>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</si>
  <si>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</si>
  <si>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</si>
  <si>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</si>
  <si>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</si>
  <si>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</si>
  <si>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</si>
  <si>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</si>
  <si>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</si>
  <si>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</si>
  <si>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</si>
  <si>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</si>
  <si>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</si>
  <si>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</si>
  <si>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</si>
  <si>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</si>
  <si>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</si>
  <si>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</si>
  <si>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</si>
  <si>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</si>
  <si>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</si>
  <si>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</si>
  <si>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</si>
  <si>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</si>
  <si>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</si>
  <si>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</si>
  <si>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</si>
  <si>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</si>
  <si>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</si>
  <si>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</si>
  <si>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</si>
  <si>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</si>
  <si>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</si>
  <si>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</si>
  <si>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</si>
  <si>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</si>
  <si>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</si>
  <si>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</si>
  <si>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</si>
  <si>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</si>
  <si>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</si>
  <si>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</si>
  <si>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</si>
  <si>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</si>
  <si>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</si>
  <si>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</si>
  <si>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</si>
  <si>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</si>
  <si>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</si>
  <si>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</si>
  <si>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</si>
  <si>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</si>
  <si>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</si>
  <si>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</si>
  <si>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</si>
  <si>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</si>
  <si>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</si>
  <si>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</si>
  <si>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</si>
  <si>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</si>
  <si>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</si>
  <si>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</si>
  <si>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</si>
  <si>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</si>
  <si>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</si>
  <si>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</si>
  <si>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</si>
  <si>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</si>
  <si>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</si>
  <si>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</si>
  <si>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</si>
  <si>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</si>
  <si>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</si>
  <si>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</si>
  <si>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</si>
  <si>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</si>
  <si>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</si>
  <si>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</si>
  <si>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</si>
  <si>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</si>
  <si>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</si>
  <si>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</si>
  <si>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</si>
  <si>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</si>
  <si>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</si>
  <si>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</si>
  <si>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</si>
  <si>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</si>
  <si>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</si>
  <si>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</si>
  <si>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</si>
  <si>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</si>
  <si>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</si>
  <si>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</si>
  <si>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</si>
  <si>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</si>
  <si>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</si>
  <si>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</si>
  <si>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</si>
  <si>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</si>
  <si>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</si>
  <si>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</si>
  <si>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</si>
  <si>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</si>
  <si>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</si>
  <si>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</si>
  <si>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</si>
  <si>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</si>
  <si>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</si>
  <si>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</si>
  <si>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</si>
  <si>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</si>
  <si>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</si>
  <si>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</si>
  <si>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</si>
  <si>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</si>
  <si>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</si>
  <si>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</si>
  <si>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</si>
  <si>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</si>
  <si>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</si>
  <si>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</si>
  <si>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</si>
  <si>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</si>
  <si>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</si>
  <si>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</si>
  <si>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</si>
  <si>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</si>
  <si>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</si>
  <si>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</si>
  <si>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</si>
  <si>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</si>
  <si>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</si>
  <si>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</si>
  <si>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</si>
  <si>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</si>
  <si>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</si>
  <si>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</si>
  <si>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</si>
  <si>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</si>
  <si>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</si>
  <si>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</si>
  <si>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</si>
  <si>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</si>
  <si>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</si>
  <si>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</si>
  <si>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</si>
  <si>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</si>
  <si>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</si>
  <si>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</si>
  <si>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</si>
  <si>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</si>
  <si>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</si>
  <si>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</si>
  <si>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</si>
  <si>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</si>
  <si>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</si>
  <si>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</si>
  <si>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</si>
  <si>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</si>
  <si>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</si>
  <si>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</si>
  <si>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</si>
  <si>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</si>
  <si>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</si>
  <si>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</si>
  <si>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</si>
  <si>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</si>
  <si>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</si>
  <si>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</si>
  <si>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</si>
  <si>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</si>
  <si>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</si>
  <si>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</si>
  <si>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</si>
  <si>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</si>
  <si>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</si>
  <si>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</si>
  <si>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</si>
  <si>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</si>
  <si>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</si>
  <si>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</si>
  <si>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</si>
  <si>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</si>
  <si>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</si>
  <si>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</si>
  <si>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</si>
  <si>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</si>
  <si>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</si>
  <si>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</si>
  <si>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</si>
  <si>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</si>
  <si>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</si>
  <si>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</si>
  <si>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</si>
  <si>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</si>
  <si>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</si>
  <si>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</si>
  <si>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</si>
  <si>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</si>
  <si>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</si>
  <si>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</si>
  <si>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</si>
  <si>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</si>
  <si>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</si>
  <si>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</si>
  <si>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</si>
  <si>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</si>
  <si>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</si>
  <si>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</si>
  <si>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</si>
  <si>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</si>
  <si>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</si>
  <si>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</si>
  <si>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</si>
  <si>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</si>
  <si>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</si>
  <si>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</si>
  <si>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</si>
  <si>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</si>
  <si>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</si>
  <si>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</si>
  <si>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</si>
  <si>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</si>
  <si>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</si>
  <si>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</si>
  <si>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</si>
  <si>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</si>
  <si>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</si>
  <si>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</si>
  <si>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</si>
  <si>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</si>
  <si>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</si>
  <si>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</si>
  <si>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</si>
  <si>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</si>
  <si>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</si>
  <si>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</si>
  <si>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</si>
  <si>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</si>
  <si>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</si>
  <si>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</si>
  <si>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</si>
  <si>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</si>
  <si>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</si>
  <si>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</si>
  <si>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</si>
  <si>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</si>
  <si>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</si>
  <si>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</si>
  <si>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</si>
  <si>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</si>
  <si>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</si>
  <si>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</si>
  <si>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</si>
  <si>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</si>
  <si>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</si>
  <si>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</si>
  <si>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</si>
  <si>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</si>
  <si>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</si>
  <si>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</si>
  <si>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</si>
  <si>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</si>
  <si>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</si>
  <si>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</si>
  <si>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</si>
  <si>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</si>
  <si>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</si>
  <si>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</si>
  <si>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</si>
  <si>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</si>
  <si>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</si>
  <si>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</si>
  <si>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</si>
  <si>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</si>
  <si>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</si>
  <si>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</si>
  <si>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</si>
  <si>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</si>
  <si>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</si>
  <si>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</si>
  <si>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</si>
  <si>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</si>
  <si>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</si>
  <si>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</si>
  <si>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</si>
  <si>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</si>
  <si>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</si>
  <si>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</si>
  <si>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</si>
  <si>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</si>
  <si>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</si>
  <si>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</si>
  <si>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</si>
  <si>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</si>
  <si>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</si>
  <si>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</si>
  <si>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</si>
  <si>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</si>
  <si>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</si>
  <si>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</si>
  <si>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</si>
  <si>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</si>
  <si>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</si>
  <si>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</si>
  <si>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</si>
  <si>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</si>
  <si>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</si>
  <si>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</si>
  <si>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</si>
  <si>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</si>
  <si>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</si>
  <si>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</si>
  <si>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</si>
  <si>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</si>
  <si>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</si>
  <si>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</si>
  <si>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</si>
  <si>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</si>
  <si>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</si>
  <si>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</si>
  <si>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</si>
  <si>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</si>
  <si>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</si>
  <si>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</si>
  <si>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</si>
  <si>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</si>
  <si>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</si>
  <si>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</si>
  <si>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</si>
  <si>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</si>
  <si>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</si>
  <si>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</si>
  <si>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</si>
  <si>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</si>
  <si>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</si>
  <si>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</si>
  <si>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</si>
  <si>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</si>
  <si>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</si>
  <si>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</si>
  <si>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</si>
  <si>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</si>
  <si>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</si>
  <si>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</si>
  <si>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</si>
  <si>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</si>
  <si>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</si>
  <si>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</si>
  <si>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</si>
  <si>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</si>
  <si>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</si>
  <si>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</si>
  <si>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</si>
  <si>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</si>
  <si>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</si>
  <si>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</si>
  <si>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</si>
  <si>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</si>
  <si>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</si>
  <si>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</si>
  <si>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</si>
  <si>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</si>
  <si>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</si>
  <si>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</si>
  <si>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</si>
  <si>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</si>
  <si>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</si>
  <si>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</si>
  <si>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</si>
  <si>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</si>
  <si>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</si>
  <si>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</si>
  <si>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</si>
  <si>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</si>
  <si>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</si>
  <si>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</si>
  <si>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</si>
  <si>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</si>
  <si>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</si>
  <si>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</si>
  <si>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</si>
  <si>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</si>
  <si>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</si>
  <si>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</si>
  <si>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</si>
  <si>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</si>
  <si>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</si>
  <si>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</si>
  <si>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</si>
  <si>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</si>
  <si>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</si>
  <si>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</si>
  <si>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</si>
  <si>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</si>
  <si>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</si>
  <si>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</si>
  <si>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</si>
  <si>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</si>
  <si>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</si>
  <si>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</si>
  <si>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</si>
  <si>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</si>
  <si>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</si>
  <si>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</si>
  <si>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</si>
  <si>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</si>
  <si>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</si>
  <si>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</si>
  <si>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</si>
  <si>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</si>
  <si>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</si>
  <si>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</si>
  <si>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</si>
  <si>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</si>
  <si>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</si>
  <si>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</si>
  <si>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</si>
  <si>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</si>
  <si>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</si>
  <si>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</si>
  <si>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</si>
  <si>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</si>
  <si>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</si>
  <si>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</si>
  <si>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</si>
  <si>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</si>
  <si>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</si>
  <si>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</si>
  <si>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</si>
  <si>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</si>
  <si>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</si>
  <si>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</si>
  <si>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</si>
  <si>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</si>
  <si>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</si>
  <si>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</si>
  <si>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</si>
  <si>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</si>
  <si>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</si>
  <si>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</si>
  <si>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</si>
  <si>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</si>
  <si>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</si>
  <si>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</si>
  <si>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</si>
  <si>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</si>
  <si>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</si>
  <si>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</si>
  <si>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</si>
  <si>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</si>
  <si>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</si>
  <si>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</si>
  <si>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</si>
  <si>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</si>
  <si>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</si>
  <si>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</si>
  <si>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</si>
  <si>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</si>
  <si>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</si>
  <si>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</si>
  <si>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</si>
  <si>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</si>
  <si>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</si>
  <si>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</si>
  <si>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</si>
  <si>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</si>
  <si>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</si>
  <si>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</si>
  <si>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</si>
  <si>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</si>
  <si>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</si>
  <si>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</si>
  <si>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</si>
  <si>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</si>
  <si>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</si>
  <si>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</si>
  <si>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</si>
  <si>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</si>
  <si>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</si>
  <si>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</si>
  <si>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</si>
  <si>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</si>
  <si>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</si>
  <si>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</si>
  <si>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</si>
  <si>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</si>
  <si>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</si>
  <si>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</si>
  <si>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</si>
  <si>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</si>
  <si>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</si>
  <si>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</si>
  <si>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</si>
  <si>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</si>
  <si>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</si>
  <si>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</si>
  <si>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</si>
  <si>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</si>
  <si>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</si>
  <si>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</si>
  <si>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</si>
  <si>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</si>
  <si>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</si>
  <si>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</si>
  <si>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</si>
  <si>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</si>
  <si>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</si>
  <si>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</si>
  <si>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</si>
  <si>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</si>
  <si>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</si>
  <si>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</si>
  <si>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</si>
  <si>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</si>
  <si>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</si>
  <si>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</si>
  <si>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</si>
  <si>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</si>
  <si>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</si>
  <si>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</si>
  <si>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</si>
  <si>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</si>
  <si>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</si>
  <si>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</si>
  <si>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</si>
  <si>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</si>
  <si>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</si>
  <si>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</si>
  <si>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</si>
  <si>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</si>
  <si>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</si>
  <si>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</si>
  <si>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</si>
  <si>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</si>
  <si>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</si>
  <si>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</si>
  <si>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</si>
  <si>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</si>
  <si>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</si>
  <si>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</si>
  <si>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</si>
  <si>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</si>
  <si>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</si>
  <si>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</si>
  <si>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</si>
  <si>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</si>
  <si>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</si>
  <si>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</si>
  <si>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</si>
  <si>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</si>
  <si>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</si>
  <si>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</si>
  <si>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</si>
  <si>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</si>
  <si>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</si>
  <si>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</si>
  <si>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</si>
  <si>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</si>
  <si>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</si>
  <si>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</si>
  <si>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</si>
  <si>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</si>
  <si>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</si>
  <si>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</si>
  <si>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</si>
  <si>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</si>
  <si>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</si>
  <si>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</si>
  <si>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</si>
  <si>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</si>
  <si>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</si>
  <si>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</si>
  <si>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</si>
  <si>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</si>
  <si>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</si>
  <si>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</si>
  <si>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</si>
  <si>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</si>
  <si>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</si>
  <si>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</si>
  <si>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</si>
  <si>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</si>
  <si>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</si>
  <si>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</si>
  <si>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</si>
  <si>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</si>
  <si>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</si>
  <si>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</si>
  <si>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</si>
  <si>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</si>
  <si>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</si>
  <si>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</si>
  <si>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</si>
  <si>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</si>
  <si>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</si>
  <si>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</si>
  <si>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</si>
  <si>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</si>
  <si>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</si>
  <si>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</si>
  <si>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</si>
  <si>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</si>
  <si>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</si>
  <si>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</si>
  <si>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</si>
  <si>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</si>
  <si>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</si>
  <si>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</si>
  <si>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</si>
  <si>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</si>
  <si>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</si>
  <si>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</si>
  <si>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</si>
  <si>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</si>
  <si>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</si>
  <si>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</si>
  <si>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</si>
  <si>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</si>
  <si>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</si>
  <si>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</si>
  <si>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</si>
  <si>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</si>
  <si>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</si>
  <si>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</si>
  <si>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</si>
  <si>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</si>
  <si>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</si>
  <si>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</si>
  <si>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</si>
  <si>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</si>
  <si>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</si>
  <si>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</si>
  <si>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</si>
  <si>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</si>
  <si>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</si>
  <si>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</si>
  <si>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</si>
  <si>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</si>
  <si>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</si>
  <si>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</si>
  <si>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</si>
  <si>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</si>
  <si>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</si>
  <si>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</si>
  <si>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</si>
  <si>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</si>
  <si>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</si>
  <si>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</si>
  <si>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</si>
  <si>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</si>
  <si>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</si>
  <si>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</si>
  <si>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</si>
  <si>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</si>
  <si>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</si>
  <si>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</si>
  <si>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</si>
  <si>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</si>
  <si>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</si>
  <si>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</si>
  <si>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</si>
  <si>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</si>
  <si>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</si>
  <si>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</si>
  <si>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</si>
  <si>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</si>
  <si>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</si>
  <si>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</si>
  <si>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</si>
  <si>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</si>
  <si>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</si>
  <si>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</si>
  <si>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</si>
  <si>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</si>
  <si>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</si>
  <si>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</si>
  <si>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</si>
  <si>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</si>
  <si>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</si>
  <si>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</si>
  <si>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</si>
  <si>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</si>
  <si>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</si>
  <si>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</si>
  <si>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</si>
  <si>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</si>
  <si>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</si>
  <si>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</si>
  <si>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</si>
  <si>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</si>
  <si>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</si>
  <si>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</si>
  <si>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</si>
  <si>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</si>
  <si>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</si>
  <si>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</si>
  <si>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</si>
  <si>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</si>
  <si>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</si>
  <si>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</si>
  <si>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</si>
  <si>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</si>
  <si>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</si>
  <si>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</si>
  <si>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</si>
  <si>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</si>
  <si>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</si>
  <si>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</si>
  <si>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</si>
  <si>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</si>
  <si>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</si>
  <si>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</si>
  <si>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</si>
  <si>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</si>
  <si>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</si>
  <si>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</si>
  <si>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</si>
  <si>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</si>
  <si>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</si>
  <si>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</si>
  <si>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</si>
  <si>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</si>
  <si>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</si>
  <si>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</si>
  <si>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</si>
  <si>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</si>
  <si>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</si>
  <si>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</si>
  <si>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</si>
  <si>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</si>
  <si>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</si>
  <si>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</si>
  <si>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</si>
  <si>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</si>
  <si>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</si>
  <si>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</si>
  <si>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</si>
  <si>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</si>
  <si>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</si>
  <si>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</si>
  <si>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</si>
  <si>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</si>
  <si>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</si>
  <si>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</si>
  <si>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</si>
  <si>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</si>
  <si>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</si>
  <si>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</si>
  <si>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</si>
  <si>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</si>
  <si>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</si>
  <si>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</si>
  <si>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</si>
  <si>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</si>
  <si>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</si>
  <si>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</si>
  <si>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</si>
  <si>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</si>
  <si>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</si>
  <si>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</si>
  <si>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</si>
  <si>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</si>
  <si>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</si>
  <si>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</si>
  <si>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</si>
  <si>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</si>
  <si>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</si>
  <si>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</si>
  <si>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</si>
  <si>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</si>
  <si>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</si>
  <si>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</si>
  <si>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</si>
  <si>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</si>
  <si>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</si>
  <si>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</si>
  <si>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</si>
  <si>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</si>
  <si>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</si>
  <si>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</si>
  <si>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</si>
  <si>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</si>
  <si>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</si>
  <si>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</si>
  <si>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</si>
  <si>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</si>
  <si>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</si>
  <si>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</si>
  <si>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</si>
  <si>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</si>
  <si>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</si>
  <si>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</si>
  <si>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</si>
  <si>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</si>
  <si>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</si>
  <si>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</si>
  <si>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</si>
  <si>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</si>
  <si>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</si>
  <si>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</si>
  <si>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</si>
  <si>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</si>
  <si>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</si>
  <si>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</si>
  <si>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</si>
  <si>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</si>
  <si>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</si>
  <si>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</si>
  <si>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</si>
  <si>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</si>
  <si>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</si>
  <si>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</si>
  <si>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</si>
  <si>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</si>
  <si>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</si>
  <si>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</si>
  <si>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</si>
  <si>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</si>
  <si>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</si>
  <si>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</si>
  <si>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</si>
  <si>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</si>
  <si>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</si>
  <si>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</si>
  <si>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</si>
  <si>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</si>
  <si>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</si>
  <si>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</si>
  <si>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</si>
  <si>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</si>
  <si>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</si>
  <si>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</si>
  <si>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</si>
  <si>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</si>
  <si>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</si>
  <si>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</si>
  <si>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</si>
  <si>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</si>
  <si>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</si>
  <si>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</si>
  <si>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</si>
  <si>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</si>
  <si>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</si>
  <si>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</si>
  <si>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</si>
  <si>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</si>
  <si>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</si>
  <si>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</si>
  <si>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</si>
  <si>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</si>
  <si>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</si>
  <si>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</si>
  <si>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</si>
  <si>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</si>
  <si>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</si>
  <si>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</si>
  <si>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</si>
  <si>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</si>
  <si>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</si>
  <si>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</si>
  <si>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</si>
  <si>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</si>
  <si>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</si>
  <si>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</si>
  <si>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</si>
  <si>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</si>
  <si>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</si>
  <si>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</si>
  <si>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</si>
  <si>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</si>
  <si>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</si>
  <si>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</si>
  <si>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</si>
  <si>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</si>
  <si>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</si>
  <si>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</si>
  <si>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</si>
  <si>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</si>
  <si>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</si>
  <si>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</si>
  <si>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</si>
  <si>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</si>
  <si>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</si>
  <si>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</si>
  <si>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</si>
  <si>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</si>
  <si>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</si>
  <si>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</si>
  <si>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</si>
  <si>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</si>
  <si>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</si>
  <si>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</si>
  <si>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</si>
  <si>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</si>
  <si>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</si>
  <si>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</si>
  <si>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</si>
  <si>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</si>
  <si>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</si>
  <si>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</si>
  <si>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</si>
  <si>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</si>
  <si>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</si>
  <si>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</si>
  <si>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</si>
  <si>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</si>
  <si>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</si>
  <si>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</si>
  <si>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</si>
  <si>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</si>
  <si>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</si>
  <si>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</si>
  <si>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</si>
  <si>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</si>
  <si>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</si>
  <si>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</si>
  <si>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</si>
  <si>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</si>
  <si>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</si>
  <si>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</si>
  <si>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</si>
  <si>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</si>
  <si>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</si>
  <si>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</si>
  <si>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</si>
  <si>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</si>
  <si>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</si>
  <si>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</si>
  <si>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</si>
  <si>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</si>
  <si>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</si>
  <si>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</si>
  <si>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</si>
  <si>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</si>
  <si>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</si>
  <si>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</si>
  <si>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</si>
  <si>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</si>
  <si>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</si>
  <si>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</si>
  <si>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</si>
  <si>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</si>
  <si>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</si>
  <si>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</si>
  <si>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</si>
  <si>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</si>
  <si>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</si>
  <si>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</si>
  <si>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</si>
  <si>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</si>
  <si>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</si>
  <si>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</si>
  <si>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</si>
  <si>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</si>
  <si>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</si>
  <si>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</si>
  <si>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</si>
  <si>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</si>
  <si>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</si>
  <si>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</si>
  <si>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</si>
  <si>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</si>
  <si>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</si>
  <si>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</si>
  <si>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</si>
  <si>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</si>
  <si>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</si>
  <si>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</si>
  <si>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</si>
  <si>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</si>
  <si>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</si>
  <si>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</si>
  <si>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</si>
  <si>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</si>
  <si>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</si>
  <si>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</si>
  <si>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</si>
  <si>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</si>
  <si>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</si>
  <si>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</si>
  <si>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</si>
  <si>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</si>
  <si>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</si>
  <si>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</si>
  <si>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</si>
  <si>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</si>
  <si>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</si>
  <si>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</si>
  <si>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</si>
  <si>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</si>
  <si>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</si>
  <si>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</si>
  <si>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</si>
  <si>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</si>
  <si>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</si>
  <si>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</si>
  <si>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</si>
  <si>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</si>
  <si>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</si>
  <si>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</si>
  <si>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</si>
  <si>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</si>
  <si>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</si>
  <si>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</si>
  <si>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</si>
  <si>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</si>
  <si>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</si>
  <si>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</si>
  <si>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</si>
  <si>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</si>
  <si>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</si>
  <si>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</si>
  <si>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</si>
  <si>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</si>
  <si>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</si>
  <si>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</si>
  <si>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</si>
  <si>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</si>
  <si>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</si>
  <si>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</si>
  <si>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</si>
  <si>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</si>
  <si>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</si>
  <si>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</si>
  <si>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</si>
  <si>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</si>
  <si>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</si>
  <si>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</si>
  <si>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</si>
  <si>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</si>
  <si>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</si>
  <si>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</si>
  <si>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</si>
  <si>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</si>
  <si>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</si>
  <si>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</si>
  <si>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</si>
  <si>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</si>
  <si>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</si>
  <si>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</si>
  <si>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</si>
  <si>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</si>
  <si>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</si>
  <si>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</si>
  <si>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</si>
  <si>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</si>
  <si>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</si>
  <si>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</si>
  <si>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</si>
  <si>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</si>
  <si>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</si>
  <si>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</si>
  <si>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</si>
  <si>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</si>
  <si>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</si>
  <si>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</si>
  <si>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</si>
  <si>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</si>
  <si>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</si>
  <si>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</si>
  <si>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</si>
  <si>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</si>
  <si>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</si>
  <si>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</si>
  <si>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</si>
  <si>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</si>
  <si>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</si>
  <si>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</si>
  <si>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</si>
  <si>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</si>
  <si>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</si>
  <si>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</si>
  <si>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</si>
  <si>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</si>
  <si>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</si>
  <si>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</si>
  <si>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</si>
  <si>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</si>
  <si>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</si>
  <si>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</si>
  <si>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</si>
  <si>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</si>
  <si>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</si>
  <si>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</si>
  <si>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</si>
  <si>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</si>
  <si>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</si>
  <si>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</si>
  <si>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</si>
  <si>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</si>
  <si>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</si>
  <si>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</si>
  <si>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</si>
  <si>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</si>
  <si>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</si>
  <si>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</si>
  <si>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</si>
  <si>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</si>
  <si>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</si>
  <si>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</si>
  <si>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</si>
  <si>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</si>
  <si>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</si>
  <si>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</si>
  <si>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</si>
  <si>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</si>
  <si>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</si>
  <si>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</si>
  <si>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</si>
  <si>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</si>
  <si>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</si>
  <si>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</si>
  <si>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</si>
  <si>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</si>
  <si>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</si>
  <si>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</si>
  <si>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</si>
  <si>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</si>
  <si>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</si>
  <si>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</si>
  <si>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</si>
  <si>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</si>
  <si>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</si>
  <si>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</si>
  <si>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</si>
  <si>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</si>
  <si>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</si>
  <si>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</si>
  <si>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</si>
  <si>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</si>
  <si>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</si>
  <si>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</si>
  <si>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</si>
  <si>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</si>
  <si>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</si>
  <si>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</si>
  <si>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</si>
  <si>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</si>
  <si>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</si>
  <si>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</si>
  <si>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</si>
  <si>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</si>
  <si>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</si>
  <si>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</si>
  <si>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</si>
  <si>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</si>
  <si>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</si>
  <si>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</si>
  <si>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</si>
  <si>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</si>
  <si>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</si>
  <si>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</si>
  <si>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</si>
  <si>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</si>
  <si>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</si>
  <si>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</si>
  <si>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</si>
  <si>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</si>
  <si>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</si>
  <si>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</si>
  <si>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</si>
  <si>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</si>
  <si>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</si>
  <si>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</si>
  <si>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</si>
  <si>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</si>
  <si>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</si>
  <si>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</si>
  <si>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</si>
  <si>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</si>
  <si>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</si>
  <si>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</si>
  <si>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</si>
  <si>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</si>
  <si>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</si>
  <si>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</si>
  <si>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</si>
  <si>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</si>
  <si>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</si>
  <si>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</si>
  <si>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</si>
  <si>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</si>
  <si>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</si>
  <si>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</si>
  <si>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</si>
  <si>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</si>
  <si>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</si>
  <si>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</si>
  <si>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</si>
  <si>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</si>
  <si>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</si>
  <si>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</si>
  <si>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</si>
  <si>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</si>
  <si>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</si>
  <si>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</si>
  <si>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</si>
  <si>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</si>
  <si>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</si>
  <si>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</si>
  <si>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</si>
  <si>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</si>
  <si>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</si>
  <si>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</si>
  <si>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</si>
  <si>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</si>
  <si>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</si>
  <si>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</si>
  <si>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</si>
  <si>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</si>
  <si>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</si>
  <si>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</si>
  <si>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</si>
  <si>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</si>
  <si>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</si>
  <si>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</si>
  <si>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</si>
  <si>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</si>
  <si>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</si>
  <si>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</si>
  <si>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</si>
  <si>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</si>
  <si>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</si>
  <si>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</si>
  <si>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</si>
  <si>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</si>
  <si>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</si>
  <si>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</si>
  <si>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</si>
  <si>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</si>
  <si>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</si>
  <si>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</si>
  <si>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</si>
  <si>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</si>
  <si>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</si>
  <si>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</si>
  <si>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</si>
  <si>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</si>
  <si>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</si>
  <si>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</si>
  <si>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</si>
  <si>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</si>
  <si>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</si>
  <si>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</si>
  <si>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</si>
  <si>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</si>
  <si>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</si>
  <si>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</si>
  <si>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</si>
  <si>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</si>
  <si>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</si>
  <si>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</si>
  <si>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</si>
  <si>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</si>
  <si>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</si>
  <si>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</si>
  <si>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</si>
  <si>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</si>
  <si>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</si>
  <si>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</si>
  <si>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</si>
  <si>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</si>
  <si>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</si>
  <si>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</si>
  <si>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</si>
  <si>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</si>
  <si>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</si>
  <si>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</si>
  <si>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</si>
  <si>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</si>
  <si>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</si>
  <si>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</si>
  <si>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</si>
  <si>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</si>
  <si>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</si>
  <si>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</si>
  <si>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</si>
  <si>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</si>
  <si>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</si>
  <si>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</si>
  <si>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</si>
  <si>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</si>
  <si>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</si>
  <si>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</si>
  <si>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</si>
  <si>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</si>
  <si>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</si>
  <si>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</si>
  <si>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</si>
  <si>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</si>
  <si>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</si>
  <si>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</si>
  <si>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</si>
  <si>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</si>
  <si>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</si>
  <si>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</si>
  <si>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</si>
  <si>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</si>
  <si>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</si>
  <si>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</si>
  <si>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</si>
  <si>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</si>
  <si>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</si>
  <si>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</si>
  <si>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</si>
  <si>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</si>
  <si>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</si>
  <si>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</si>
  <si>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</si>
  <si>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</si>
  <si>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</si>
  <si>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</si>
  <si>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</si>
  <si>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</si>
  <si>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</si>
  <si>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</si>
  <si>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</si>
  <si>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</si>
  <si>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</si>
  <si>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</si>
  <si>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</si>
  <si>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</si>
  <si>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</si>
  <si>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</si>
  <si>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</si>
  <si>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</si>
  <si>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</si>
  <si>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</si>
  <si>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</si>
  <si>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</si>
  <si>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</si>
  <si>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</si>
  <si>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</si>
  <si>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</si>
  <si>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</si>
  <si>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</si>
  <si>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</si>
  <si>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</si>
  <si>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</si>
  <si>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</si>
  <si>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</si>
  <si>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</si>
  <si>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</si>
  <si>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</si>
  <si>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</si>
  <si>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</si>
  <si>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</si>
  <si>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</si>
  <si>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</si>
  <si>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</si>
  <si>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</si>
  <si>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</si>
  <si>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</si>
  <si>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</si>
  <si>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</si>
  <si>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</si>
  <si>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</si>
  <si>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</si>
  <si>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</si>
  <si>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</si>
  <si>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</si>
  <si>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</si>
  <si>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</si>
  <si>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</si>
  <si>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</si>
  <si>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</si>
  <si>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</si>
  <si>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</si>
  <si>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</si>
  <si>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</si>
  <si>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</si>
  <si>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</si>
  <si>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</si>
  <si>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</si>
  <si>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</si>
  <si>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</si>
  <si>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</si>
  <si>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</si>
  <si>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</si>
  <si>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</si>
  <si>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</si>
  <si>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</si>
  <si>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</si>
  <si>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</si>
  <si>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</si>
  <si>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</si>
  <si>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</si>
  <si>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</si>
  <si>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</si>
  <si>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</si>
  <si>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</si>
  <si>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</si>
  <si>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</si>
  <si>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</si>
  <si>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</si>
  <si>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</si>
  <si>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</si>
  <si>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</si>
  <si>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</si>
  <si>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</si>
  <si>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</si>
  <si>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</si>
  <si>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</si>
  <si>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</si>
  <si>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</si>
  <si>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</si>
  <si>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</si>
  <si>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</si>
  <si>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</si>
  <si>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</si>
  <si>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</si>
  <si>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</si>
  <si>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</si>
  <si>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</si>
  <si>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</si>
  <si>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</si>
  <si>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</si>
  <si>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</si>
  <si>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</si>
  <si>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</si>
  <si>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</si>
  <si>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</si>
  <si>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</si>
  <si>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</si>
  <si>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</si>
  <si>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</si>
  <si>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</si>
  <si>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</si>
  <si>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</si>
  <si>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</si>
  <si>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</si>
  <si>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</si>
  <si>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</si>
  <si>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</si>
  <si>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</si>
  <si>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</si>
  <si>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</si>
  <si>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</si>
  <si>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</si>
  <si>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</si>
  <si>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</si>
  <si>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</si>
  <si>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</si>
  <si>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</si>
  <si>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</si>
  <si>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</si>
  <si>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</si>
  <si>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</si>
  <si>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</si>
  <si>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</si>
  <si>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</si>
  <si>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</si>
  <si>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</si>
  <si>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</si>
  <si>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</si>
  <si>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</si>
  <si>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</si>
  <si>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</si>
  <si>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</si>
  <si>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</si>
  <si>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</si>
  <si>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</si>
  <si>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</si>
  <si>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</si>
  <si>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</si>
  <si>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</si>
  <si>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</si>
  <si>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</si>
  <si>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</si>
  <si>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</si>
  <si>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</si>
  <si>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</si>
  <si>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</si>
  <si>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</si>
  <si>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</si>
  <si>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</si>
  <si>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</si>
  <si>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</si>
  <si>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</si>
  <si>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</si>
  <si>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</si>
  <si>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</si>
  <si>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</si>
  <si>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</si>
  <si>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</si>
  <si>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</si>
  <si>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</si>
  <si>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</si>
  <si>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</si>
  <si>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</si>
  <si>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</si>
  <si>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</si>
  <si>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</si>
  <si>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</si>
  <si>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</si>
  <si>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</si>
  <si>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</si>
  <si>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</si>
  <si>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</si>
  <si>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</si>
  <si>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</si>
  <si>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</si>
  <si>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</si>
  <si>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</si>
  <si>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</si>
  <si>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</si>
  <si>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</si>
  <si>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</si>
  <si>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</si>
  <si>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</si>
  <si>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</si>
  <si>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</si>
  <si>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</si>
  <si>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</si>
  <si>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</si>
  <si>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</si>
  <si>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</si>
  <si>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</si>
  <si>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</si>
  <si>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</si>
  <si>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</si>
  <si>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</si>
  <si>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</si>
  <si>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</si>
  <si>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</si>
  <si>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</si>
  <si>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</si>
  <si>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</si>
  <si>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</si>
  <si>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</si>
  <si>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</si>
  <si>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</si>
  <si>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</si>
  <si>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</si>
  <si>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</si>
  <si>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</si>
  <si>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</si>
  <si>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</si>
  <si>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</si>
  <si>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</si>
  <si>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</si>
  <si>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</si>
  <si>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</si>
  <si>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</si>
  <si>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</si>
  <si>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</si>
  <si>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</si>
  <si>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</si>
  <si>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</si>
  <si>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</si>
  <si>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</si>
  <si>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</si>
  <si>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</si>
  <si>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</si>
  <si>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</si>
  <si>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</si>
  <si>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</si>
  <si>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</si>
  <si>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</si>
  <si>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</si>
  <si>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</si>
  <si>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</si>
  <si>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</si>
  <si>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</si>
  <si>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</si>
  <si>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</si>
  <si>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</si>
  <si>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</si>
  <si>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</si>
  <si>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</si>
  <si>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</si>
  <si>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</si>
  <si>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</si>
  <si>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</si>
  <si>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</si>
  <si>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</si>
  <si>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</si>
  <si>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</si>
  <si>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</si>
  <si>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</si>
  <si>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</si>
  <si>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</si>
  <si>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</si>
  <si>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</si>
  <si>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</si>
  <si>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</si>
  <si>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</si>
  <si>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</si>
  <si>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</si>
  <si>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</si>
  <si>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</si>
  <si>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</si>
  <si>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</si>
  <si>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</si>
  <si>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</si>
  <si>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</si>
  <si>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</si>
  <si>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</si>
  <si>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</si>
  <si>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</si>
  <si>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</si>
  <si>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</si>
  <si>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</si>
  <si>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</si>
  <si>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</si>
  <si>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</si>
  <si>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</si>
  <si>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</si>
  <si>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</si>
  <si>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</si>
  <si>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</si>
  <si>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</si>
  <si>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</si>
  <si>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</si>
  <si>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</si>
  <si>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</si>
  <si>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</si>
  <si>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</si>
  <si>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</si>
  <si>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</si>
  <si>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</si>
  <si>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</si>
  <si>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</si>
  <si>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</si>
  <si>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</si>
  <si>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</si>
  <si>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</si>
  <si>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</si>
  <si>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</si>
  <si>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</si>
  <si>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</si>
  <si>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</si>
  <si>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</si>
  <si>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</si>
  <si>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</si>
  <si>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</si>
  <si>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</si>
  <si>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</si>
  <si>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</si>
  <si>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</si>
  <si>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</si>
  <si>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</si>
  <si>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</si>
  <si>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</si>
  <si>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</si>
  <si>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</si>
  <si>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</si>
  <si>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</si>
  <si>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</si>
  <si>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</si>
  <si>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</si>
  <si>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</si>
  <si>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</si>
  <si>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</si>
  <si>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</si>
  <si>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</si>
  <si>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</si>
  <si>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</si>
  <si>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</si>
  <si>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</si>
  <si>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</si>
  <si>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</si>
  <si>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</si>
  <si>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</si>
  <si>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</si>
  <si>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</si>
  <si>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</si>
  <si>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</si>
  <si>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</si>
  <si>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</si>
  <si>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</si>
  <si>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</si>
  <si>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</si>
  <si>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</si>
  <si>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</si>
  <si>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</si>
  <si>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</si>
  <si>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</si>
  <si>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</si>
  <si>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</si>
  <si>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</si>
  <si>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</si>
  <si>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</si>
  <si>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</si>
  <si>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</si>
  <si>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</si>
  <si>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</si>
  <si>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</si>
  <si>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</si>
  <si>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</si>
  <si>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</si>
  <si>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</si>
  <si>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</si>
  <si>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</si>
  <si>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</si>
  <si>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</si>
  <si>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</si>
  <si>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</si>
  <si>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</si>
  <si>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</si>
  <si>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</si>
  <si>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</si>
  <si>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</si>
  <si>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</si>
  <si>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</si>
  <si>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</si>
  <si>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</si>
  <si>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</si>
  <si>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</si>
  <si>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</si>
  <si>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</si>
  <si>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</si>
  <si>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</si>
  <si>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</si>
  <si>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</si>
  <si>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</si>
  <si>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</si>
  <si>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</si>
  <si>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</si>
  <si>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</si>
  <si>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</si>
  <si>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</si>
  <si>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</si>
  <si>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</si>
  <si>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</si>
  <si>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</si>
  <si>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</si>
  <si>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</si>
  <si>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</si>
  <si>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</si>
  <si>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</si>
  <si>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</si>
  <si>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</si>
  <si>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</si>
  <si>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</si>
  <si>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</si>
  <si>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</si>
  <si>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</si>
  <si>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</si>
  <si>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</si>
  <si>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</si>
  <si>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</si>
  <si>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</si>
  <si>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</si>
  <si>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</si>
  <si>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</si>
  <si>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</si>
  <si>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</si>
  <si>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</si>
  <si>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</si>
  <si>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</si>
  <si>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</si>
  <si>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</si>
  <si>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</si>
  <si>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</si>
  <si>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</si>
  <si>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</si>
  <si>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</si>
  <si>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</si>
  <si>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</si>
  <si>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</si>
  <si>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</si>
  <si>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</si>
  <si>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</si>
  <si>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</si>
  <si>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</si>
  <si>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</si>
  <si>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</si>
  <si>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</si>
  <si>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</si>
  <si>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</si>
  <si>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</si>
  <si>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</si>
  <si>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</si>
  <si>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</si>
  <si>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</si>
  <si>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</si>
  <si>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</si>
  <si>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</si>
  <si>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</si>
  <si>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</si>
  <si>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</si>
  <si>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</si>
  <si>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</si>
  <si>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</si>
  <si>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</si>
  <si>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</si>
  <si>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</si>
  <si>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</si>
  <si>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</si>
  <si>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</si>
  <si>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</si>
  <si>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</si>
  <si>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</si>
  <si>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</si>
  <si>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</si>
  <si>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</si>
  <si>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</si>
  <si>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</si>
  <si>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</si>
  <si>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</si>
  <si>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</si>
  <si>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</si>
  <si>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</si>
  <si>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</si>
  <si>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</si>
  <si>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</si>
  <si>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</si>
  <si>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</si>
  <si>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</si>
  <si>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</si>
  <si>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</si>
  <si>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</si>
  <si>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</si>
  <si>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</si>
  <si>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</si>
  <si>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</si>
  <si>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</si>
  <si>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</si>
  <si>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</si>
  <si>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</si>
  <si>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</si>
  <si>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</si>
  <si>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</si>
  <si>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</si>
  <si>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</si>
  <si>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</si>
  <si>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</si>
  <si>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</si>
  <si>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</si>
  <si>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</si>
  <si>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</si>
  <si>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</si>
  <si>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</si>
  <si>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</si>
  <si>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</si>
  <si>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</si>
  <si>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</si>
  <si>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</si>
  <si>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</si>
  <si>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</si>
  <si>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</si>
  <si>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</si>
  <si>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</si>
  <si>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</si>
  <si>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</si>
  <si>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</si>
  <si>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</si>
  <si>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</si>
  <si>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</si>
  <si>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</si>
  <si>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</si>
  <si>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</si>
  <si>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</si>
  <si>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</si>
  <si>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</si>
  <si>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</si>
  <si>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</si>
  <si>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</si>
  <si>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</si>
  <si>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</si>
  <si>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</si>
  <si>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</si>
  <si>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</si>
  <si>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</si>
  <si>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</si>
  <si>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</si>
  <si>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</si>
  <si>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</si>
  <si>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</si>
  <si>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</si>
  <si>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</si>
  <si>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</si>
  <si>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</si>
  <si>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</si>
  <si>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</si>
  <si>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</si>
  <si>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</si>
  <si>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</si>
  <si>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</si>
  <si>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</si>
  <si>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</si>
  <si>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</si>
  <si>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</si>
  <si>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</si>
  <si>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</si>
  <si>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</si>
  <si>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</si>
  <si>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</si>
  <si>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</si>
  <si>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</si>
  <si>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</si>
  <si>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</si>
  <si>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</si>
  <si>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</si>
  <si>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</si>
  <si>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</si>
  <si>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</si>
  <si>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</si>
  <si>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</si>
  <si>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</si>
  <si>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</si>
  <si>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</si>
  <si>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</si>
  <si>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</si>
  <si>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</si>
  <si>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</si>
  <si>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</si>
  <si>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</si>
  <si>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</si>
  <si>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</si>
  <si>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</si>
  <si>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</si>
  <si>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</si>
  <si>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</si>
  <si>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</si>
  <si>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</si>
  <si>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</si>
  <si>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</si>
  <si>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</si>
  <si>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</si>
  <si>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</si>
  <si>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</si>
  <si>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</si>
  <si>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</si>
  <si>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</si>
  <si>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</si>
  <si>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</si>
  <si>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</si>
  <si>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</si>
  <si>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</si>
  <si>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</si>
  <si>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</si>
  <si>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</si>
  <si>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</si>
  <si>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</si>
  <si>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</si>
  <si>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</si>
  <si>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</si>
  <si>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</si>
  <si>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</si>
  <si>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</si>
  <si>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</si>
  <si>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</si>
  <si>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</si>
  <si>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</si>
  <si>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</si>
  <si>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</si>
  <si>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</si>
  <si>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</si>
  <si>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</si>
  <si>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</si>
  <si>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</si>
  <si>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</si>
  <si>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</si>
  <si>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</si>
  <si>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</si>
  <si>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</si>
  <si>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</si>
  <si>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</si>
  <si>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</si>
  <si>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</si>
  <si>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</si>
  <si>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</si>
  <si>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</si>
  <si>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</si>
  <si>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</si>
  <si>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</si>
  <si>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</si>
  <si>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</si>
  <si>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</si>
  <si>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</si>
  <si>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</si>
  <si>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</si>
  <si>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</si>
  <si>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</si>
  <si>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</si>
  <si>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</si>
  <si>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</si>
  <si>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</si>
  <si>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</si>
  <si>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</si>
  <si>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</si>
  <si>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</si>
  <si>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</si>
  <si>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</si>
  <si>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</si>
  <si>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</si>
  <si>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</si>
  <si>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</si>
  <si>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</si>
  <si>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</si>
  <si>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</si>
  <si>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</si>
  <si>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</si>
  <si>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</si>
  <si>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</si>
  <si>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</si>
  <si>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</si>
  <si>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</si>
  <si>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</si>
  <si>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</si>
  <si>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</si>
  <si>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</si>
  <si>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</si>
  <si>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</si>
  <si>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</si>
  <si>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</si>
  <si>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</si>
  <si>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</si>
  <si>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</si>
  <si>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</si>
  <si>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</si>
  <si>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</si>
  <si>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</si>
  <si>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</si>
  <si>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</si>
  <si>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</si>
  <si>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</si>
  <si>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</si>
  <si>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</si>
  <si>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</si>
  <si>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</si>
  <si>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</si>
  <si>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</si>
  <si>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</si>
  <si>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</si>
  <si>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</si>
  <si>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</si>
  <si>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</si>
  <si>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</si>
  <si>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</si>
  <si>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</si>
  <si>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</si>
  <si>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</si>
  <si>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</si>
  <si>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</si>
  <si>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</si>
  <si>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</si>
  <si>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</si>
  <si>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</si>
  <si>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</si>
  <si>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</si>
  <si>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</si>
  <si>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</si>
  <si>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</si>
  <si>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</si>
  <si>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</si>
  <si>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</si>
  <si>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</si>
  <si>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</si>
  <si>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</si>
  <si>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</si>
  <si>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</si>
  <si>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</si>
  <si>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</si>
  <si>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</si>
  <si>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</si>
  <si>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</si>
  <si>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</si>
  <si>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</si>
  <si>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</si>
  <si>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</si>
  <si>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</si>
  <si>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</si>
  <si>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</si>
  <si>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</si>
  <si>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</si>
  <si>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</si>
  <si>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</si>
  <si>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</si>
  <si>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</si>
  <si>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</si>
  <si>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</si>
  <si>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</si>
  <si>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</si>
  <si>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</si>
  <si>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</si>
  <si>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</si>
  <si>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</si>
  <si>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</si>
  <si>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</si>
  <si>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</si>
  <si>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</si>
  <si>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</si>
  <si>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</si>
  <si>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</si>
  <si>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</si>
  <si>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</si>
  <si>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</si>
  <si>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</si>
  <si>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</si>
  <si>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</si>
  <si>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</si>
  <si>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</si>
  <si>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</si>
  <si>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</si>
  <si>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</si>
  <si>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</si>
  <si>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</si>
  <si>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</si>
  <si>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</si>
  <si>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</si>
  <si>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</si>
  <si>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</si>
  <si>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</si>
  <si>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</si>
  <si>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</si>
  <si>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</si>
  <si>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</si>
  <si>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</si>
  <si>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</si>
  <si>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</si>
  <si>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</si>
  <si>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</si>
  <si>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</si>
  <si>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</si>
  <si>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</si>
  <si>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</si>
  <si>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</si>
  <si>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</si>
  <si>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</si>
  <si>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</si>
  <si>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</si>
  <si>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</si>
  <si>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</si>
  <si>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</si>
  <si>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</si>
  <si>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</si>
  <si>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</si>
  <si>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</si>
  <si>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</si>
  <si>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</si>
  <si>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</si>
  <si>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</si>
  <si>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</si>
  <si>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</si>
  <si>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</si>
  <si>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</si>
  <si>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</si>
  <si>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</si>
  <si>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</si>
  <si>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</si>
  <si>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</si>
  <si>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</si>
  <si>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</si>
  <si>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</si>
  <si>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</si>
  <si>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</si>
  <si>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</si>
  <si>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</si>
  <si>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</si>
  <si>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</si>
  <si>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</si>
  <si>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</si>
  <si>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</si>
  <si>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</si>
  <si>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</si>
  <si>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</si>
  <si>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</si>
  <si>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</si>
  <si>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</si>
  <si>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</si>
  <si>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</si>
  <si>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</si>
  <si>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</si>
  <si>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</si>
  <si>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</si>
  <si>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</si>
  <si>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</si>
  <si>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</si>
  <si>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</si>
  <si>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</si>
  <si>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</si>
  <si>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</si>
  <si>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</si>
  <si>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</si>
  <si>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</si>
  <si>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</si>
  <si>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</si>
  <si>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</si>
  <si>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</si>
  <si>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</si>
  <si>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</si>
  <si>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</si>
  <si>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</si>
  <si>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</si>
  <si>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</si>
  <si>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</si>
  <si>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</si>
  <si>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</si>
  <si>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</si>
  <si>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</si>
  <si>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</si>
  <si>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</si>
  <si>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</si>
  <si>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</si>
  <si>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</si>
  <si>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</si>
  <si>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</si>
  <si>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</si>
  <si>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</si>
  <si>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</si>
  <si>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</si>
  <si>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</si>
  <si>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</si>
  <si>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</si>
  <si>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</si>
  <si>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</si>
  <si>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</si>
  <si>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</si>
  <si>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</si>
  <si>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</si>
  <si>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</si>
  <si>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</si>
  <si>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</si>
  <si>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</si>
  <si>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</si>
  <si>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</si>
  <si>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</si>
  <si>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</si>
  <si>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</si>
  <si>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</si>
  <si>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</si>
  <si>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</si>
  <si>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</si>
  <si>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</si>
  <si>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</si>
  <si>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</si>
  <si>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</si>
  <si>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</si>
  <si>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</si>
  <si>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</si>
  <si>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</si>
  <si>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</si>
  <si>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</si>
  <si>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</si>
  <si>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</si>
  <si>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</si>
  <si>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</si>
  <si>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</si>
  <si>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</si>
  <si>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</si>
  <si>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</si>
  <si>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</si>
  <si>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</si>
  <si>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</si>
  <si>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</si>
  <si>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</si>
  <si>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</si>
  <si>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</si>
  <si>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</si>
  <si>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</si>
  <si>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</si>
  <si>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</si>
  <si>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</si>
  <si>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</si>
  <si>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</si>
  <si>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</si>
  <si>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</si>
  <si>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</si>
  <si>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</si>
  <si>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</si>
  <si>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</si>
  <si>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</si>
  <si>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</si>
  <si>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</si>
  <si>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</si>
  <si>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</si>
  <si>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</si>
  <si>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</si>
  <si>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</si>
  <si>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</si>
  <si>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</si>
  <si>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</si>
  <si>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</si>
  <si>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</si>
  <si>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</si>
  <si>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</si>
  <si>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</si>
  <si>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</si>
  <si>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</si>
  <si>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</si>
  <si>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</si>
  <si>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</si>
  <si>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</si>
  <si>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</si>
  <si>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</si>
  <si>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</si>
  <si>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</si>
  <si>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</si>
  <si>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</si>
  <si>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</si>
  <si>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</si>
  <si>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</si>
  <si>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</si>
  <si>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</si>
  <si>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</si>
  <si>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</si>
  <si>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</si>
  <si>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</si>
  <si>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</si>
  <si>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</si>
  <si>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</si>
  <si>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</si>
  <si>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</si>
  <si>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</si>
  <si>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</si>
  <si>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</si>
  <si>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</si>
  <si>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</si>
  <si>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</si>
  <si>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</si>
  <si>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</si>
  <si>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</si>
  <si>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</si>
  <si>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</si>
  <si>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</si>
  <si>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</si>
  <si>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</si>
  <si>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</si>
  <si>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</si>
  <si>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</si>
  <si>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</si>
  <si>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</si>
  <si>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</si>
  <si>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</si>
  <si>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</si>
  <si>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</si>
  <si>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</si>
  <si>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</si>
  <si>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</si>
  <si>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</si>
  <si>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</si>
  <si>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</si>
  <si>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</si>
  <si>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</si>
  <si>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</si>
  <si>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</si>
  <si>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</si>
  <si>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</si>
  <si>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</si>
  <si>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</si>
  <si>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</si>
  <si>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</si>
  <si>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</si>
  <si>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</si>
  <si>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</si>
  <si>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</si>
  <si>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</si>
  <si>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</si>
  <si>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</si>
  <si>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</si>
  <si>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</si>
  <si>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</si>
  <si>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</si>
  <si>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</si>
  <si>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</si>
  <si>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</si>
  <si>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</si>
  <si>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</si>
  <si>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</si>
  <si>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</si>
  <si>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</si>
  <si>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</si>
  <si>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</si>
  <si>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</si>
  <si>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</si>
  <si>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</si>
  <si>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</si>
  <si>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</si>
  <si>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</si>
  <si>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</si>
  <si>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</si>
  <si>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</si>
  <si>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</si>
  <si>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</si>
  <si>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</si>
  <si>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</si>
  <si>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</si>
  <si>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</si>
  <si>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</si>
  <si>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</si>
  <si>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</si>
  <si>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</si>
  <si>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</si>
  <si>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</si>
  <si>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</si>
  <si>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</si>
  <si>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</si>
  <si>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</si>
  <si>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</si>
  <si>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</si>
  <si>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</si>
  <si>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</si>
  <si>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</si>
  <si>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</si>
  <si>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</si>
  <si>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</si>
  <si>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</si>
  <si>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</si>
  <si>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</si>
  <si>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</si>
  <si>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</si>
  <si>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</si>
  <si>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</si>
  <si>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</si>
  <si>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</si>
  <si>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</si>
  <si>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</si>
  <si>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</si>
  <si>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</si>
  <si>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</si>
  <si>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</si>
  <si>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</si>
  <si>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</si>
  <si>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</si>
  <si>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</si>
  <si>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</si>
  <si>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</si>
  <si>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</si>
  <si>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</si>
  <si>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</si>
  <si>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</si>
  <si>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</si>
  <si>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</si>
  <si>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</si>
  <si>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</si>
  <si>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</si>
  <si>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</si>
  <si>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</si>
  <si>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</si>
  <si>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</si>
  <si>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</si>
  <si>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</si>
  <si>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</si>
  <si>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</si>
  <si>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</si>
  <si>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</si>
  <si>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</si>
  <si>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</si>
  <si>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</si>
  <si>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</si>
  <si>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</si>
  <si>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</si>
  <si>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</si>
  <si>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</si>
  <si>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</si>
  <si>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</si>
  <si>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</si>
  <si>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</si>
  <si>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</si>
  <si>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</si>
  <si>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</si>
  <si>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</si>
  <si>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</si>
  <si>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</si>
  <si>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</si>
  <si>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</si>
  <si>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</si>
  <si>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</si>
  <si>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</si>
  <si>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</si>
  <si>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</si>
  <si>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</si>
  <si>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</si>
  <si>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</si>
  <si>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</si>
  <si>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</si>
  <si>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</si>
  <si>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</si>
  <si>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</si>
  <si>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</si>
  <si>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</si>
  <si>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</si>
  <si>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</si>
  <si>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</si>
  <si>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</si>
  <si>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</si>
  <si>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</si>
  <si>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</si>
  <si>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</si>
  <si>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</si>
  <si>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</si>
  <si>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</si>
  <si>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</si>
  <si>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</si>
  <si>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</si>
  <si>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</si>
  <si>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</si>
  <si>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</si>
  <si>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</si>
  <si>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</si>
  <si>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</si>
  <si>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</si>
  <si>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</si>
  <si>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</si>
  <si>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</si>
  <si>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</si>
  <si>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</si>
  <si>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</si>
  <si>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</si>
  <si>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</si>
  <si>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</si>
  <si>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</si>
  <si>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</si>
  <si>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</si>
  <si>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</si>
  <si>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</si>
  <si>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</si>
  <si>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</si>
  <si>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</si>
  <si>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</si>
  <si>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</si>
  <si>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</si>
  <si>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</si>
  <si>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</si>
  <si>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</si>
  <si>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</si>
  <si>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</si>
  <si>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</si>
  <si>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</si>
  <si>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</si>
  <si>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</si>
  <si>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</si>
  <si>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</si>
  <si>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</si>
  <si>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</si>
  <si>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</si>
  <si>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</si>
  <si>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</si>
  <si>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</si>
  <si>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</si>
  <si>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</si>
  <si>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</si>
  <si>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</si>
  <si>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</si>
  <si>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</si>
  <si>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</si>
  <si>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</si>
  <si>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</si>
  <si>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</si>
  <si>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</si>
  <si>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</si>
  <si>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</si>
  <si>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</si>
  <si>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</si>
  <si>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</si>
  <si>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</si>
  <si>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</si>
  <si>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</si>
  <si>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</si>
  <si>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</si>
  <si>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</si>
  <si>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</si>
  <si>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</si>
  <si>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</si>
  <si>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</si>
  <si>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</si>
  <si>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</si>
  <si>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</si>
  <si>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</si>
  <si>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</si>
  <si>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</si>
  <si>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</si>
  <si>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</si>
  <si>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</si>
  <si>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</si>
  <si>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</si>
  <si>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</si>
  <si>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</si>
  <si>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</si>
  <si>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</si>
  <si>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</si>
  <si>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</si>
  <si>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</si>
  <si>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</si>
  <si>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</si>
  <si>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</si>
  <si>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</si>
  <si>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</si>
  <si>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</si>
  <si>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</si>
  <si>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</si>
  <si>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</si>
  <si>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</si>
  <si>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</si>
  <si>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</si>
  <si>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</si>
  <si>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</si>
  <si>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</si>
  <si>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</si>
  <si>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</si>
  <si>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</si>
  <si>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</si>
  <si>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</si>
  <si>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</si>
  <si>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</si>
  <si>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</si>
  <si>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</si>
  <si>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</si>
  <si>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</si>
  <si>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</si>
  <si>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</si>
  <si>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</si>
  <si>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</si>
  <si>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</si>
  <si>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</si>
  <si>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</si>
  <si>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</si>
  <si>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</si>
  <si>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</si>
  <si>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</si>
  <si>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</si>
  <si>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</si>
  <si>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</si>
  <si>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</si>
  <si>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</si>
  <si>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</si>
  <si>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</si>
  <si>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</si>
  <si>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</si>
  <si>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</si>
  <si>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</si>
  <si>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</si>
  <si>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</si>
  <si>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</si>
  <si>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</si>
  <si>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</si>
  <si>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</si>
  <si>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</si>
  <si>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</si>
  <si>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</si>
  <si>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</si>
  <si>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</si>
  <si>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</si>
  <si>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</si>
  <si>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</si>
  <si>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</si>
  <si>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</si>
  <si>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</si>
  <si>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</si>
  <si>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</si>
  <si>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</si>
  <si>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</si>
  <si>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</si>
  <si>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</si>
  <si>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</si>
  <si>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</si>
  <si>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</si>
  <si>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</si>
  <si>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</si>
  <si>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</si>
  <si>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</si>
  <si>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</si>
  <si>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</si>
  <si>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</si>
  <si>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</si>
  <si>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</si>
  <si>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</si>
  <si>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</si>
  <si>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</si>
  <si>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</si>
  <si>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</si>
  <si>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</si>
  <si>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</si>
  <si>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</si>
  <si>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</si>
  <si>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</si>
  <si>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</si>
  <si>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</si>
  <si>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</si>
  <si>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</si>
  <si>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</si>
  <si>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</si>
  <si>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</si>
  <si>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</si>
  <si>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</si>
  <si>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</si>
  <si>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</si>
  <si>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</si>
  <si>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</si>
  <si>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</si>
  <si>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</si>
  <si>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</si>
  <si>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</si>
  <si>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</si>
  <si>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</si>
  <si>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</si>
  <si>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</si>
  <si>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</si>
  <si>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</si>
  <si>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</si>
  <si>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</si>
  <si>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</si>
  <si>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</si>
  <si>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</si>
  <si>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</si>
  <si>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</si>
  <si>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</si>
  <si>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</si>
  <si>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</si>
  <si>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</si>
  <si>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</si>
  <si>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</si>
  <si>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</si>
  <si>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</si>
  <si>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</si>
  <si>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</si>
  <si>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</si>
  <si>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</si>
  <si>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</si>
  <si>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</si>
  <si>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</si>
  <si>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</si>
  <si>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</si>
  <si>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</si>
  <si>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</si>
  <si>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</si>
  <si>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</si>
  <si>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</si>
  <si>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</si>
  <si>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</si>
  <si>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</si>
  <si>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</si>
  <si>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</si>
  <si>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</si>
  <si>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</si>
  <si>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</si>
  <si>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</si>
  <si>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</si>
  <si>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</si>
  <si>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</si>
  <si>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</si>
  <si>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</si>
  <si>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</si>
  <si>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</si>
  <si>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</si>
  <si>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</si>
  <si>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</si>
  <si>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</si>
  <si>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</si>
  <si>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</si>
  <si>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</si>
  <si>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</si>
  <si>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</si>
  <si>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</si>
  <si>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</si>
  <si>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</si>
  <si>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</si>
  <si>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</si>
  <si>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</si>
  <si>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</si>
  <si>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</si>
  <si>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</si>
  <si>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</si>
  <si>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</si>
  <si>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</si>
  <si>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</si>
  <si>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</si>
  <si>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</si>
  <si>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</si>
  <si>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</si>
  <si>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</si>
  <si>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</si>
  <si>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</si>
  <si>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</si>
  <si>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</si>
  <si>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</si>
  <si>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</si>
  <si>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</si>
  <si>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</si>
  <si>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</si>
  <si>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</si>
  <si>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</si>
  <si>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</si>
  <si>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</si>
  <si>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</si>
  <si>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</si>
  <si>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</si>
  <si>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</si>
  <si>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</si>
  <si>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</si>
  <si>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</si>
  <si>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</si>
  <si>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</si>
  <si>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</si>
  <si>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</si>
  <si>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</si>
  <si>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</si>
  <si>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</si>
  <si>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</si>
  <si>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</si>
  <si>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</si>
  <si>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</si>
  <si>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</si>
  <si>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</si>
  <si>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</si>
  <si>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</si>
  <si>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</si>
  <si>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</si>
  <si>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</si>
  <si>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</si>
  <si>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</si>
  <si>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</si>
  <si>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</si>
  <si>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</si>
  <si>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</si>
  <si>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</si>
  <si>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</si>
  <si>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</si>
  <si>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</si>
  <si>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</si>
  <si>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</si>
  <si>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</si>
  <si>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</si>
  <si>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</si>
  <si>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</si>
  <si>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</si>
  <si>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</si>
  <si>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</si>
  <si>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</si>
  <si>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</si>
  <si>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</si>
  <si>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</si>
  <si>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</si>
  <si>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</si>
  <si>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</si>
  <si>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</si>
  <si>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</si>
  <si>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</si>
  <si>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</si>
  <si>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</si>
  <si>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</si>
  <si>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</si>
  <si>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</si>
  <si>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</si>
  <si>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</si>
  <si>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</si>
  <si>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</si>
  <si>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</si>
  <si>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</si>
  <si>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</si>
  <si>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</si>
  <si>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</si>
  <si>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</si>
  <si>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</si>
  <si>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</si>
  <si>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</si>
  <si>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</si>
  <si>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</si>
  <si>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</si>
  <si>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</si>
  <si>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</si>
  <si>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</si>
  <si>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</si>
  <si>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</si>
  <si>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</si>
  <si>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</si>
  <si>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</si>
  <si>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</si>
  <si>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</si>
  <si>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</si>
  <si>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</si>
  <si>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</si>
  <si>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</si>
  <si>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</si>
  <si>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</si>
  <si>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</si>
  <si>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</si>
  <si>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</si>
  <si>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</si>
  <si>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</si>
  <si>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</si>
  <si>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</si>
  <si>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</si>
  <si>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</si>
  <si>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</si>
  <si>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</si>
  <si>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</si>
  <si>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</si>
  <si>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</si>
  <si>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</si>
  <si>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</si>
  <si>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</si>
  <si>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</si>
  <si>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</si>
  <si>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</si>
  <si>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</si>
  <si>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</si>
  <si>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</si>
  <si>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</si>
  <si>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</si>
  <si>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</si>
  <si>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</si>
  <si>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</si>
  <si>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</si>
  <si>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</si>
  <si>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</si>
  <si>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</si>
  <si>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</si>
  <si>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</si>
  <si>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</si>
  <si>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</si>
  <si>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</si>
  <si>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</si>
  <si>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</si>
  <si>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</si>
  <si>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</si>
  <si>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</si>
  <si>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</si>
  <si>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</si>
  <si>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</si>
  <si>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</si>
  <si>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</si>
  <si>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</si>
  <si>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</si>
  <si>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</si>
  <si>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</si>
  <si>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</si>
  <si>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</si>
  <si>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</si>
  <si>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</si>
  <si>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</si>
  <si>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</si>
  <si>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</si>
  <si>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</si>
  <si>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</si>
  <si>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</si>
  <si>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</si>
  <si>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</si>
  <si>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</si>
  <si>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</si>
  <si>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</si>
  <si>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</si>
  <si>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</si>
  <si>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</si>
  <si>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</si>
  <si>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</si>
  <si>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</si>
  <si>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</si>
  <si>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</si>
  <si>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</si>
  <si>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</si>
  <si>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</si>
  <si>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</si>
  <si>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</si>
  <si>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</si>
  <si>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</si>
  <si>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</si>
  <si>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</si>
  <si>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</si>
  <si>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</si>
  <si>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</si>
  <si>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</si>
  <si>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</si>
  <si>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</si>
  <si>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</si>
  <si>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</si>
  <si>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</si>
  <si>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</si>
  <si>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</si>
  <si>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</si>
  <si>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</si>
  <si>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</si>
  <si>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</si>
  <si>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</si>
  <si>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</si>
  <si>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</si>
  <si>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</si>
  <si>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</si>
  <si>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</si>
  <si>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</si>
  <si>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</si>
  <si>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</si>
  <si>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</si>
  <si>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</si>
  <si>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</si>
  <si>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</si>
  <si>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</si>
  <si>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</si>
  <si>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</si>
  <si>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</si>
  <si>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</si>
  <si>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</si>
  <si>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</si>
  <si>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</si>
  <si>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</si>
  <si>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</si>
  <si>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</si>
  <si>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</si>
  <si>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</si>
  <si>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</si>
  <si>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</si>
  <si>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</si>
  <si>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</si>
  <si>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</si>
  <si>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</si>
  <si>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</si>
  <si>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</si>
  <si>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</si>
  <si>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</si>
  <si>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</si>
  <si>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</si>
  <si>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</si>
  <si>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</si>
  <si>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</si>
  <si>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</si>
  <si>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</si>
  <si>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</si>
  <si>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</si>
  <si>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</si>
  <si>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</si>
  <si>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</si>
  <si>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</si>
  <si>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</si>
  <si>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</si>
  <si>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</si>
  <si>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</si>
  <si>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</si>
  <si>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</si>
  <si>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</si>
  <si>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</si>
  <si>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</si>
  <si>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</si>
  <si>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</si>
  <si>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</si>
  <si>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</si>
  <si>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</si>
  <si>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</si>
  <si>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</si>
  <si>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</si>
  <si>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</si>
  <si>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</si>
  <si>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</si>
  <si>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</si>
  <si>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</si>
  <si>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</si>
  <si>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</si>
  <si>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</si>
  <si>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</si>
  <si>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</si>
  <si>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</si>
  <si>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</si>
  <si>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</si>
  <si>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</si>
  <si>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</si>
  <si>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</si>
  <si>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</si>
  <si>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</si>
  <si>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</si>
  <si>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</si>
  <si>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</si>
  <si>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</si>
  <si>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</si>
  <si>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</si>
  <si>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</si>
  <si>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</si>
  <si>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</si>
  <si>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</si>
  <si>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</si>
  <si>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</si>
  <si>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</si>
  <si>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</si>
  <si>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</si>
  <si>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</si>
  <si>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</si>
  <si>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</si>
  <si>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</si>
  <si>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</si>
  <si>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</si>
  <si>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</si>
  <si>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</si>
  <si>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</si>
  <si>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</si>
  <si>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</si>
  <si>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</si>
  <si>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</si>
  <si>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</si>
  <si>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</si>
  <si>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</si>
  <si>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</si>
  <si>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</si>
  <si>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</si>
  <si>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</si>
  <si>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</si>
  <si>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</si>
  <si>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</si>
  <si>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</si>
  <si>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</si>
  <si>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</si>
  <si>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</si>
  <si>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</si>
  <si>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</si>
  <si>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</si>
  <si>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</si>
  <si>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</si>
  <si>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</si>
  <si>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</si>
  <si>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</si>
  <si>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</si>
  <si>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</si>
  <si>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</si>
  <si>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</si>
  <si>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</si>
  <si>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</si>
  <si>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</si>
  <si>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</si>
  <si>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</si>
  <si>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</si>
  <si>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</si>
  <si>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</si>
  <si>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</si>
  <si>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</si>
  <si>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</si>
  <si>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</si>
  <si>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</si>
  <si>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</si>
  <si>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</si>
  <si>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</si>
  <si>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</si>
  <si>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</si>
  <si>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</si>
  <si>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</si>
  <si>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</si>
  <si>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</si>
  <si>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</si>
  <si>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</si>
  <si>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</si>
  <si>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</si>
  <si>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</si>
  <si>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</si>
  <si>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</si>
  <si>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</si>
  <si>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</si>
  <si>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</si>
  <si>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</si>
  <si>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</si>
  <si>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</si>
  <si>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</si>
  <si>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</si>
  <si>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</si>
  <si>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</si>
  <si>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</si>
  <si>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</si>
  <si>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</si>
  <si>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</si>
  <si>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</si>
  <si>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</si>
  <si>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</si>
  <si>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</si>
  <si>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</si>
  <si>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</si>
  <si>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</si>
  <si>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</si>
  <si>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</si>
  <si>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</si>
  <si>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</si>
  <si>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</si>
  <si>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</si>
  <si>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</si>
  <si>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</si>
  <si>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</si>
  <si>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</si>
  <si>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</si>
  <si>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</si>
  <si>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</si>
  <si>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</si>
  <si>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</si>
  <si>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</si>
  <si>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</si>
  <si>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</si>
  <si>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</si>
  <si>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</si>
  <si>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</si>
  <si>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</si>
  <si>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</si>
  <si>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</si>
  <si>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</si>
  <si>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</si>
  <si>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</si>
  <si>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</si>
  <si>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</si>
  <si>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</si>
  <si>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</si>
  <si>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</si>
  <si>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</si>
  <si>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</si>
  <si>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</si>
  <si>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</si>
  <si>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</si>
  <si>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</si>
  <si>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</si>
  <si>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</si>
  <si>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</si>
  <si>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</si>
  <si>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</si>
  <si>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</si>
  <si>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</si>
  <si>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</si>
  <si>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</si>
  <si>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</si>
  <si>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</si>
  <si>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</si>
  <si>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</si>
  <si>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</si>
  <si>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</si>
  <si>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</si>
  <si>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</si>
  <si>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</si>
  <si>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</si>
  <si>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</si>
  <si>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</si>
  <si>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</si>
  <si>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</si>
  <si>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</si>
  <si>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</si>
  <si>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</si>
  <si>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</si>
  <si>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</si>
  <si>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</si>
  <si>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</si>
  <si>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</si>
  <si>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</si>
  <si>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</si>
  <si>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</si>
  <si>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</si>
  <si>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</si>
  <si>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</si>
  <si>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</si>
  <si>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</si>
  <si>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</si>
  <si>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</si>
  <si>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</si>
  <si>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</si>
  <si>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</si>
  <si>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</si>
  <si>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</si>
  <si>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</si>
  <si>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</si>
  <si>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</si>
  <si>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</si>
  <si>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</si>
  <si>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</si>
  <si>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</si>
  <si>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</si>
  <si>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</si>
  <si>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</si>
  <si>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</si>
  <si>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</si>
  <si>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</si>
  <si>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</si>
  <si>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</si>
  <si>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</si>
  <si>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</si>
  <si>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</si>
  <si>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</si>
  <si>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</si>
  <si>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</si>
  <si>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</si>
  <si>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</si>
  <si>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</si>
  <si>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</si>
  <si>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</si>
  <si>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</si>
  <si>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</si>
  <si>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</si>
  <si>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</si>
  <si>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</si>
  <si>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</si>
  <si>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</si>
  <si>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</si>
  <si>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</si>
  <si>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</si>
  <si>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</si>
  <si>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</si>
  <si>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</si>
  <si>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</si>
  <si>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</si>
  <si>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</si>
  <si>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</si>
  <si>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</si>
  <si>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</si>
  <si>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</si>
  <si>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</si>
  <si>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</si>
  <si>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</si>
  <si>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</si>
  <si>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</si>
  <si>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</si>
  <si>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</si>
  <si>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</si>
  <si>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</si>
  <si>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</si>
  <si>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</si>
  <si>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</si>
  <si>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</si>
  <si>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</si>
  <si>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</si>
  <si>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</si>
  <si>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</si>
  <si>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</si>
  <si>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</si>
  <si>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</si>
  <si>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</si>
  <si>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</si>
  <si>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</si>
  <si>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</si>
  <si>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</si>
  <si>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</si>
  <si>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</si>
  <si>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</si>
  <si>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</si>
  <si>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</si>
  <si>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</si>
  <si>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</si>
  <si>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</si>
  <si>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</si>
  <si>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</si>
  <si>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</si>
  <si>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</si>
  <si>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</si>
  <si>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</si>
  <si>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</si>
  <si>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</si>
  <si>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</si>
  <si>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</si>
  <si>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</si>
  <si>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</si>
  <si>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</si>
  <si>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</si>
  <si>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</si>
  <si>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</si>
  <si>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</si>
  <si>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</si>
  <si>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</si>
  <si>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</si>
  <si>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</si>
  <si>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</si>
  <si>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</si>
  <si>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</si>
  <si>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</si>
  <si>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</si>
  <si>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</si>
  <si>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</si>
  <si>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</si>
  <si>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</si>
  <si>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</si>
  <si>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</si>
  <si>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</si>
  <si>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</si>
  <si>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</si>
  <si>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</si>
  <si>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</si>
  <si>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</si>
  <si>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</si>
  <si>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</si>
  <si>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</si>
  <si>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</si>
  <si>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</si>
  <si>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</si>
  <si>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</si>
  <si>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</si>
  <si>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</si>
  <si>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</si>
  <si>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</si>
  <si>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</si>
  <si>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</si>
  <si>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</si>
  <si>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</si>
  <si>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</si>
  <si>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</si>
  <si>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</si>
  <si>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</si>
  <si>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</si>
  <si>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</si>
  <si>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</si>
  <si>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</si>
  <si>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</si>
  <si>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</si>
  <si>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</si>
  <si>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</si>
  <si>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</si>
  <si>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</si>
  <si>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</si>
  <si>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</si>
  <si>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</si>
  <si>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</si>
  <si>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</si>
  <si>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</si>
  <si>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</si>
  <si>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</si>
  <si>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</si>
  <si>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</si>
  <si>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</si>
  <si>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</si>
  <si>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</si>
  <si>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</si>
  <si>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</si>
  <si>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</si>
  <si>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</si>
  <si>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</si>
  <si>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</si>
  <si>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</si>
  <si>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</si>
  <si>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</si>
  <si>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</si>
  <si>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</si>
  <si>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</si>
  <si>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</si>
  <si>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</si>
  <si>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</si>
  <si>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</si>
  <si>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</si>
  <si>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</si>
  <si>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</si>
  <si>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</si>
  <si>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</si>
  <si>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</si>
  <si>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</si>
  <si>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</si>
  <si>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</si>
  <si>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</si>
  <si>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</si>
  <si>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</si>
  <si>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</si>
  <si>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</si>
  <si>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</si>
  <si>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</si>
  <si>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</si>
  <si>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</si>
  <si>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</si>
  <si>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</si>
  <si>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</si>
  <si>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</si>
  <si>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</si>
  <si>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</si>
  <si>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</si>
  <si>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</si>
  <si>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</si>
  <si>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</si>
  <si>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</si>
  <si>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</si>
  <si>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</si>
  <si>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</si>
  <si>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</si>
  <si>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</si>
  <si>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</si>
  <si>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</si>
  <si>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</si>
  <si>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</si>
  <si>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</si>
  <si>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</si>
  <si>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</si>
  <si>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</si>
  <si>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</si>
  <si>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</si>
  <si>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</si>
  <si>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</si>
  <si>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</si>
  <si>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</si>
  <si>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</si>
  <si>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</si>
  <si>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</si>
  <si>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</si>
  <si>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</si>
  <si>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</si>
  <si>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</si>
  <si>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</si>
  <si>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</si>
  <si>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</si>
  <si>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</si>
  <si>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</si>
  <si>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</si>
  <si>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</si>
  <si>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</si>
  <si>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</si>
  <si>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</si>
  <si>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</si>
  <si>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</si>
  <si>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</si>
  <si>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</si>
  <si>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</si>
  <si>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</si>
  <si>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</si>
  <si>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</si>
  <si>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</si>
  <si>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</si>
  <si>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</si>
  <si>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</si>
  <si>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</si>
  <si>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</si>
  <si>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</si>
  <si>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</si>
  <si>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</si>
  <si>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</si>
  <si>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</si>
  <si>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</si>
  <si>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</si>
  <si>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</si>
  <si>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</si>
  <si>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</si>
  <si>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</si>
  <si>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</si>
  <si>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</si>
  <si>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</si>
  <si>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</si>
  <si>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</si>
  <si>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</si>
  <si>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</si>
  <si>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</si>
  <si>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</si>
  <si>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</si>
  <si>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</si>
  <si>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</si>
  <si>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</si>
  <si>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</si>
  <si>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</si>
  <si>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</si>
  <si>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</si>
  <si>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</si>
  <si>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</si>
  <si>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</si>
  <si>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</si>
  <si>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</si>
  <si>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</si>
  <si>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</si>
  <si>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</si>
  <si>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</si>
  <si>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</si>
  <si>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</si>
  <si>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</si>
  <si>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</si>
  <si>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</si>
  <si>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</si>
  <si>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</si>
  <si>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</si>
  <si>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</si>
  <si>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</si>
  <si>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</si>
  <si>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</si>
  <si>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</si>
  <si>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</si>
  <si>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</si>
  <si>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</si>
  <si>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</si>
  <si>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</si>
  <si>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</si>
  <si>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</si>
  <si>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</si>
  <si>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</si>
  <si>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</si>
  <si>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</si>
  <si>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</si>
  <si>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</si>
  <si>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</si>
  <si>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</si>
  <si>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</si>
  <si>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</si>
  <si>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</si>
  <si>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</si>
  <si>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</si>
  <si>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</si>
  <si>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</si>
  <si>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</si>
  <si>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</si>
  <si>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</si>
  <si>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</si>
  <si>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</si>
  <si>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</si>
  <si>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</si>
  <si>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</si>
  <si>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</si>
  <si>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</si>
  <si>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</si>
  <si>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</si>
  <si>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</si>
  <si>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</si>
  <si>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</si>
  <si>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</si>
  <si>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</si>
  <si>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</si>
  <si>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</si>
  <si>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</si>
  <si>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</si>
  <si>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</si>
  <si>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</si>
  <si>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</si>
  <si>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</si>
  <si>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</si>
  <si>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</si>
  <si>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</si>
  <si>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</si>
  <si>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</si>
  <si>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</si>
  <si>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</si>
  <si>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</si>
  <si>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</si>
  <si>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</si>
  <si>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</si>
  <si>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</si>
  <si>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</si>
  <si>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</si>
  <si>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</si>
  <si>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</si>
  <si>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</si>
  <si>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</si>
  <si>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</si>
  <si>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</si>
  <si>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</si>
  <si>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</si>
  <si>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</si>
  <si>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</si>
  <si>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</si>
  <si>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</si>
  <si>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</si>
  <si>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</si>
  <si>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</si>
  <si>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</si>
  <si>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</si>
  <si>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</si>
  <si>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</si>
  <si>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</si>
  <si>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</si>
  <si>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</si>
  <si>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</si>
  <si>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</si>
  <si>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</si>
  <si>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</si>
  <si>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</si>
  <si>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</si>
  <si>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</si>
  <si>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</si>
  <si>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</si>
  <si>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</si>
  <si>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</si>
  <si>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</si>
  <si>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</si>
  <si>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</si>
  <si>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</si>
  <si>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</si>
  <si>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</si>
  <si>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</si>
  <si>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</si>
  <si>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</si>
  <si>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</si>
  <si>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</si>
  <si>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</si>
  <si>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</si>
  <si>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</si>
  <si>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</si>
  <si>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</si>
  <si>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</si>
  <si>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</si>
  <si>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</si>
  <si>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</si>
  <si>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</si>
  <si>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</si>
  <si>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</si>
  <si>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</si>
  <si>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</si>
  <si>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</si>
  <si>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</si>
  <si>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</si>
  <si>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</si>
  <si>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</si>
  <si>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</si>
  <si>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</si>
  <si>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</si>
  <si>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</si>
  <si>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</si>
  <si>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</si>
  <si>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</si>
  <si>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</si>
  <si>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</si>
  <si>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</si>
  <si>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</si>
  <si>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</si>
  <si>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</si>
  <si>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</si>
  <si>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</si>
  <si>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</si>
  <si>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</si>
  <si>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</si>
  <si>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</si>
  <si>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</si>
  <si>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</si>
  <si>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</si>
  <si>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</si>
  <si>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</si>
  <si>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</si>
  <si>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</si>
  <si>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</si>
  <si>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</si>
  <si>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</si>
  <si>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</si>
  <si>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</si>
  <si>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</si>
  <si>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</si>
  <si>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</si>
  <si>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</si>
  <si>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</si>
  <si>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</si>
  <si>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</si>
  <si>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</si>
  <si>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</si>
  <si>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</si>
  <si>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</si>
  <si>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</si>
  <si>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</si>
  <si>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</si>
  <si>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</si>
  <si>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</si>
  <si>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</si>
  <si>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</si>
  <si>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</si>
  <si>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</si>
  <si>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</si>
  <si>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</si>
  <si>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</si>
  <si>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</si>
  <si>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</si>
  <si>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</si>
  <si>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</si>
  <si>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</si>
  <si>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</si>
  <si>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</si>
  <si>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</si>
  <si>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</si>
  <si>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</si>
  <si>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</si>
  <si>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</si>
  <si>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</si>
  <si>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</si>
  <si>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</si>
  <si>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</si>
  <si>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</si>
  <si>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</si>
  <si>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</si>
  <si>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</si>
  <si>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</si>
  <si>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</si>
  <si>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</si>
  <si>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</si>
  <si>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</si>
  <si>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</si>
  <si>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</si>
  <si>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</si>
  <si>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</si>
  <si>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</si>
  <si>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</si>
  <si>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</si>
  <si>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</si>
  <si>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</si>
  <si>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</si>
  <si>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</si>
  <si>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</si>
  <si>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</si>
  <si>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</si>
  <si>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</si>
  <si>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</si>
  <si>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</si>
  <si>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</si>
  <si>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</si>
  <si>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</si>
  <si>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</si>
  <si>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</si>
  <si>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</si>
  <si>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</si>
  <si>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</si>
  <si>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</si>
  <si>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</si>
  <si>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</si>
  <si>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</si>
  <si>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</si>
  <si>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</si>
  <si>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</si>
  <si>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</si>
  <si>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</si>
  <si>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</si>
  <si>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</si>
  <si>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</si>
  <si>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</si>
  <si>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</si>
  <si>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</si>
  <si>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</si>
  <si>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</si>
  <si>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</si>
  <si>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</si>
  <si>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</si>
  <si>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</si>
  <si>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</si>
  <si>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</si>
  <si>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</si>
  <si>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</si>
  <si>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</si>
  <si>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</si>
  <si>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</si>
  <si>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</si>
  <si>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</si>
  <si>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</si>
  <si>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</si>
  <si>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</si>
  <si>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</si>
  <si>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</si>
  <si>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</si>
  <si>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</si>
  <si>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</si>
  <si>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</si>
  <si>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</si>
  <si>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</si>
  <si>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</si>
  <si>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</si>
  <si>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</si>
  <si>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</si>
  <si>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</si>
  <si>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</si>
  <si>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</si>
  <si>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</si>
  <si>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</si>
  <si>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</si>
  <si>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</si>
  <si>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</si>
  <si>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</si>
  <si>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</si>
  <si>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</si>
  <si>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</si>
  <si>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</si>
  <si>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</si>
  <si>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</si>
  <si>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</si>
  <si>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</si>
  <si>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</si>
  <si>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</si>
  <si>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</si>
  <si>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</si>
  <si>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</si>
  <si>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</si>
  <si>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</si>
  <si>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</si>
  <si>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</si>
  <si>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</si>
  <si>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</si>
  <si>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</si>
  <si>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</si>
  <si>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</si>
  <si>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</si>
  <si>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</si>
  <si>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</si>
  <si>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</si>
  <si>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</si>
  <si>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</si>
  <si>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</si>
  <si>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</si>
  <si>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</si>
  <si>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</si>
  <si>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</si>
  <si>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</si>
  <si>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</si>
  <si>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</si>
  <si>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</si>
  <si>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</si>
  <si>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</si>
  <si>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</si>
  <si>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</si>
  <si>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</si>
  <si>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</si>
  <si>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</si>
  <si>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</si>
  <si>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</si>
  <si>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</si>
  <si>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</si>
  <si>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</si>
  <si>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</si>
  <si>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</si>
  <si>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</si>
  <si>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</si>
  <si>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</si>
  <si>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</si>
  <si>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</si>
  <si>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</si>
  <si>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</si>
  <si>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</si>
  <si>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</si>
  <si>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</si>
  <si>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</si>
  <si>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</si>
  <si>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</si>
  <si>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</si>
  <si>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</si>
  <si>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</si>
  <si>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</si>
  <si>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</si>
  <si>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</si>
  <si>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</si>
  <si>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</si>
  <si>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</si>
  <si>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</si>
  <si>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</si>
  <si>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</si>
  <si>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</si>
  <si>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</si>
  <si>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</si>
  <si>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</si>
  <si>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</si>
  <si>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</si>
  <si>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</si>
  <si>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</si>
  <si>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</si>
  <si>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</si>
  <si>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</si>
  <si>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</si>
  <si>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</si>
  <si>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</si>
  <si>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</si>
  <si>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</si>
  <si>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</si>
  <si>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</si>
  <si>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</si>
  <si>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</si>
  <si>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</si>
  <si>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</si>
  <si>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</si>
  <si>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</si>
  <si>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</si>
  <si>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</si>
  <si>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</si>
  <si>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</si>
  <si>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</si>
  <si>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</si>
  <si>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</si>
  <si>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</si>
  <si>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</si>
  <si>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</si>
  <si>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</si>
  <si>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</si>
  <si>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</si>
  <si>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</si>
  <si>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</si>
  <si>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</si>
  <si>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</si>
  <si>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</si>
  <si>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</si>
  <si>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</si>
  <si>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</si>
  <si>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</si>
  <si>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</si>
  <si>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</si>
  <si>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</si>
  <si>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</si>
  <si>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</si>
  <si>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</si>
  <si>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</si>
  <si>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</si>
  <si>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</si>
  <si>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</si>
  <si>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</si>
  <si>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</si>
  <si>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</si>
  <si>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</si>
  <si>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</si>
  <si>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</si>
  <si>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</si>
  <si>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</si>
  <si>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</si>
  <si>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</si>
  <si>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</si>
  <si>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</si>
  <si>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</si>
  <si>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</si>
  <si>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</si>
  <si>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</si>
  <si>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</si>
  <si>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</si>
  <si>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</si>
  <si>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</si>
  <si>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</si>
  <si>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</si>
  <si>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</si>
  <si>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</si>
  <si>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</si>
  <si>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</si>
  <si>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</si>
  <si>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</si>
  <si>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</si>
  <si>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</si>
  <si>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</si>
  <si>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</si>
  <si>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</si>
  <si>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</si>
  <si>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</si>
  <si>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</si>
  <si>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</si>
  <si>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</si>
  <si>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</si>
  <si>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</si>
  <si>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</si>
  <si>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</si>
  <si>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</si>
  <si>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</si>
  <si>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</si>
  <si>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</si>
  <si>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</si>
  <si>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</si>
  <si>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</si>
  <si>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</si>
  <si>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</si>
  <si>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</si>
  <si>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</si>
  <si>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</si>
  <si>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</si>
  <si>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</si>
  <si>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</si>
  <si>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</si>
  <si>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</si>
  <si>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</si>
  <si>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</si>
  <si>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</si>
  <si>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</si>
  <si>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</si>
  <si>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</si>
  <si>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</si>
  <si>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</si>
  <si>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</si>
  <si>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</si>
  <si>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</si>
  <si>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</si>
  <si>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</si>
  <si>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</si>
  <si>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</si>
  <si>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</si>
  <si>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</si>
  <si>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</si>
  <si>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</si>
  <si>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</si>
  <si>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</si>
  <si>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</si>
  <si>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</si>
  <si>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</si>
  <si>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</si>
  <si>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</si>
  <si>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</si>
  <si>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</si>
  <si>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</si>
  <si>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</si>
  <si>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</si>
  <si>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</si>
  <si>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</si>
  <si>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</si>
  <si>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</si>
  <si>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</si>
  <si>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</si>
  <si>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</si>
  <si>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</si>
  <si>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</si>
  <si>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</si>
  <si>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</si>
  <si>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</si>
  <si>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</si>
  <si>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</si>
  <si>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</si>
  <si>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</si>
  <si>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</si>
  <si>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</si>
  <si>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</si>
  <si>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</si>
  <si>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</si>
  <si>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</si>
  <si>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</si>
  <si>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</si>
  <si>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</si>
  <si>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</si>
  <si>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</si>
  <si>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</si>
  <si>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</si>
  <si>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</si>
  <si>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</si>
  <si>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</si>
  <si>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</si>
  <si>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</si>
  <si>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</si>
  <si>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</si>
  <si>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</si>
  <si>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</si>
  <si>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</si>
  <si>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</si>
  <si>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</si>
  <si>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</si>
  <si>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</si>
  <si>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</si>
  <si>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</si>
  <si>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</si>
  <si>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</si>
  <si>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</si>
  <si>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</si>
  <si>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</si>
  <si>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</si>
  <si>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</si>
  <si>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</si>
  <si>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</si>
  <si>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</si>
  <si>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</si>
  <si>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</si>
  <si>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</si>
  <si>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</si>
  <si>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</si>
  <si>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</si>
  <si>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</si>
  <si>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</si>
  <si>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</si>
  <si>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</si>
  <si>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</si>
  <si>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</si>
  <si>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</si>
  <si>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</si>
  <si>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</si>
  <si>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</si>
  <si>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</si>
  <si>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</si>
  <si>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</si>
  <si>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</si>
  <si>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</si>
  <si>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</si>
  <si>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</si>
  <si>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</si>
  <si>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</si>
  <si>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</si>
  <si>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</si>
  <si>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</si>
  <si>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</si>
  <si>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</si>
  <si>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</si>
  <si>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</si>
  <si>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</si>
  <si>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</si>
  <si>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</si>
  <si>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</si>
  <si>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</si>
  <si>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</si>
  <si>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</si>
  <si>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</si>
  <si>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</si>
  <si>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</si>
  <si>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</si>
  <si>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</si>
  <si>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</si>
  <si>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</si>
  <si>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</si>
  <si>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</si>
  <si>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</si>
  <si>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</si>
  <si>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</si>
  <si>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</si>
  <si>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</si>
  <si>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</si>
  <si>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</si>
  <si>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</si>
  <si>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</si>
  <si>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</si>
  <si>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</si>
  <si>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</si>
  <si>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</si>
  <si>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</si>
  <si>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</si>
  <si>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</si>
  <si>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</si>
  <si>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</si>
  <si>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</si>
  <si>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</si>
  <si>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</si>
  <si>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</si>
  <si>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</si>
  <si>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</si>
  <si>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</si>
  <si>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</si>
  <si>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</si>
  <si>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</si>
  <si>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</si>
  <si>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</si>
  <si>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</si>
  <si>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</si>
  <si>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</si>
  <si>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</si>
  <si>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</si>
  <si>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</si>
  <si>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</si>
  <si>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</si>
  <si>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</si>
  <si>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</si>
  <si>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</si>
  <si>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</si>
  <si>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</si>
  <si>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</si>
  <si>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</si>
  <si>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</si>
  <si>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</si>
  <si>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</si>
  <si>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</si>
  <si>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</si>
  <si>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</si>
  <si>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</si>
  <si>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</si>
  <si>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</si>
  <si>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</si>
  <si>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</si>
  <si>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</si>
  <si>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</si>
  <si>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</si>
  <si>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</si>
  <si>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</si>
  <si>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</si>
  <si>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</si>
  <si>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</si>
  <si>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</si>
  <si>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</si>
  <si>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</si>
  <si>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</si>
  <si>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</si>
  <si>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</si>
  <si>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</si>
  <si>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</si>
  <si>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</si>
  <si>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</si>
  <si>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</si>
  <si>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</si>
  <si>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</si>
  <si>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</si>
  <si>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</si>
  <si>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</si>
  <si>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</si>
  <si>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</si>
  <si>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</si>
  <si>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</si>
  <si>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</si>
  <si>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</si>
  <si>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</si>
  <si>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</si>
  <si>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</si>
  <si>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</si>
  <si>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</si>
  <si>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</si>
  <si>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</si>
  <si>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</si>
  <si>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</si>
  <si>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</si>
  <si>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</si>
  <si>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</si>
  <si>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</si>
  <si>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</si>
  <si>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</si>
  <si>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</si>
  <si>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</si>
  <si>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</si>
  <si>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</si>
  <si>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</si>
  <si>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</si>
  <si>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</si>
  <si>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</si>
  <si>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</si>
  <si>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</si>
  <si>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</si>
  <si>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</si>
  <si>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</si>
  <si>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</si>
  <si>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</si>
  <si>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</si>
  <si>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</si>
  <si>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</si>
  <si>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</si>
  <si>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</si>
  <si>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</si>
  <si>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</si>
  <si>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</si>
  <si>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</si>
  <si>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</si>
  <si>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</si>
  <si>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</si>
  <si>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</si>
  <si>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</si>
  <si>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</si>
  <si>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</si>
  <si>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</si>
  <si>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</si>
  <si>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</si>
  <si>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</si>
  <si>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</si>
  <si>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</si>
  <si>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</si>
  <si>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</si>
  <si>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</si>
  <si>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</si>
  <si>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</si>
  <si>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</si>
  <si>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</si>
  <si>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</si>
  <si>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</si>
  <si>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</si>
  <si>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</si>
  <si>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</si>
  <si>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</si>
  <si>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</si>
  <si>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</si>
  <si>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</si>
  <si>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</si>
  <si>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</si>
  <si>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</si>
  <si>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</si>
  <si>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</si>
  <si>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</si>
  <si>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</si>
  <si>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</si>
  <si>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</si>
  <si>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</si>
  <si>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</si>
  <si>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</si>
  <si>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</si>
  <si>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</si>
  <si>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</si>
  <si>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</si>
  <si>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</si>
  <si>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</si>
  <si>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</si>
  <si>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</si>
  <si>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</si>
  <si>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</si>
  <si>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</si>
  <si>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</si>
  <si>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</si>
  <si>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</si>
  <si>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</si>
  <si>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</si>
  <si>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</si>
  <si>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</si>
  <si>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</si>
  <si>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</si>
  <si>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</si>
  <si>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</si>
  <si>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</si>
  <si>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</si>
  <si>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</si>
  <si>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</si>
  <si>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</si>
  <si>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</si>
  <si>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</si>
  <si>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</si>
  <si>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</si>
  <si>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</si>
  <si>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</si>
  <si>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</si>
  <si>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</si>
  <si>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</si>
  <si>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</si>
  <si>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</si>
  <si>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</si>
  <si>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</si>
  <si>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</si>
  <si>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</si>
  <si>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</si>
  <si>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</si>
  <si>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</si>
  <si>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</si>
  <si>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</si>
  <si>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</si>
  <si>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</si>
  <si>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</si>
  <si>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</si>
  <si>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</si>
  <si>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</si>
  <si>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</si>
  <si>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</si>
  <si>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</si>
  <si>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</si>
  <si>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</si>
  <si>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</si>
  <si>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</si>
  <si>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</si>
  <si>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</si>
  <si>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</si>
  <si>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</si>
  <si>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</si>
  <si>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</si>
  <si>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</si>
  <si>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</si>
  <si>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</si>
  <si>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</si>
  <si>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</si>
  <si>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</si>
  <si>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</si>
  <si>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</si>
  <si>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</si>
  <si>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</si>
  <si>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</si>
  <si>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</si>
  <si>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</si>
  <si>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</si>
  <si>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</si>
  <si>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</si>
  <si>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</si>
  <si>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</si>
  <si>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</si>
  <si>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</si>
  <si>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</si>
  <si>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</si>
  <si>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</si>
  <si>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</si>
  <si>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</si>
  <si>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</si>
  <si>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</si>
  <si>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</si>
  <si>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</si>
  <si>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</si>
  <si>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</si>
  <si>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</si>
  <si>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</si>
  <si>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</si>
  <si>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</si>
  <si>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</si>
  <si>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</si>
  <si>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</si>
  <si>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</si>
  <si>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</si>
  <si>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</si>
  <si>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</si>
  <si>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</si>
  <si>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</si>
  <si>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</si>
  <si>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</si>
  <si>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</si>
  <si>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</si>
  <si>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</si>
  <si>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</si>
  <si>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</si>
  <si>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</si>
  <si>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</si>
  <si>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</si>
  <si>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</si>
  <si>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</si>
  <si>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</si>
  <si>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</si>
  <si>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</si>
  <si>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</si>
  <si>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</si>
  <si>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</si>
  <si>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</si>
  <si>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</si>
  <si>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</si>
  <si>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</si>
  <si>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</si>
  <si>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</si>
  <si>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</si>
  <si>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</si>
  <si>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</si>
  <si>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</si>
  <si>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</si>
  <si>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</si>
  <si>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</si>
  <si>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</si>
  <si>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</si>
  <si>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</si>
  <si>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</si>
  <si>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</si>
  <si>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</si>
  <si>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</si>
  <si>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</si>
  <si>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</si>
  <si>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</si>
  <si>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</si>
  <si>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</si>
  <si>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</si>
  <si>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</si>
  <si>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</si>
  <si>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</si>
  <si>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</si>
  <si>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</si>
  <si>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</si>
  <si>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</si>
  <si>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</si>
  <si>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</si>
  <si>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</si>
  <si>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</si>
  <si>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</si>
  <si>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</si>
  <si>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</si>
  <si>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</si>
  <si>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</si>
  <si>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</si>
  <si>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</si>
  <si>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</si>
  <si>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</si>
  <si>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</si>
  <si>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</si>
  <si>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</si>
  <si>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</si>
  <si>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</si>
  <si>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</si>
  <si>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</si>
  <si>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</si>
  <si>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</si>
  <si>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</si>
  <si>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</si>
  <si>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</si>
  <si>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</si>
  <si>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</si>
  <si>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</si>
  <si>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</si>
  <si>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</si>
  <si>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</si>
  <si>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</si>
  <si>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</si>
  <si>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</si>
  <si>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</si>
  <si>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</si>
  <si>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</si>
  <si>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</si>
  <si>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</si>
  <si>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</si>
  <si>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</si>
  <si>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</si>
  <si>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</si>
  <si>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</si>
  <si>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</si>
  <si>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</si>
  <si>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</si>
  <si>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</si>
  <si>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</si>
  <si>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</si>
  <si>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</si>
  <si>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</si>
  <si>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</si>
  <si>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</si>
  <si>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</si>
  <si>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</si>
  <si>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</si>
  <si>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</si>
  <si>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</si>
  <si>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</si>
  <si>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</si>
  <si>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</si>
  <si>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</si>
  <si>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</si>
  <si>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</si>
  <si>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</si>
  <si>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</si>
  <si>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</si>
  <si>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</si>
  <si>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</si>
  <si>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</si>
  <si>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</si>
  <si>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</si>
  <si>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</si>
  <si>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</si>
  <si>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</si>
  <si>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</si>
  <si>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</si>
  <si>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</si>
  <si>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</si>
  <si>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</si>
  <si>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</si>
  <si>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</si>
  <si>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</si>
  <si>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</si>
  <si>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</si>
  <si>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</si>
  <si>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</si>
  <si>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</si>
  <si>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</si>
  <si>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</si>
  <si>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</si>
  <si>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</si>
  <si>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</si>
  <si>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</si>
  <si>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</si>
  <si>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</si>
  <si>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</si>
  <si>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</si>
  <si>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</si>
  <si>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</si>
  <si>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</si>
  <si>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</si>
  <si>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</si>
  <si>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</si>
  <si>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</si>
  <si>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</si>
  <si>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</si>
  <si>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</si>
  <si>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</si>
  <si>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</si>
  <si>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</si>
  <si>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</si>
  <si>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</si>
  <si>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</si>
  <si>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</si>
  <si>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</si>
  <si>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</si>
  <si>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</si>
  <si>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</si>
  <si>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</si>
  <si>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</si>
  <si>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</si>
  <si>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</si>
  <si>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</si>
  <si>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</si>
  <si>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</si>
  <si>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</si>
  <si>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</si>
  <si>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</si>
  <si>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</si>
  <si>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</si>
  <si>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</si>
  <si>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</si>
  <si>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</si>
  <si>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</si>
  <si>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</si>
  <si>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</si>
  <si>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</si>
  <si>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</si>
  <si>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</si>
  <si>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</si>
  <si>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</si>
  <si>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</si>
  <si>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</si>
  <si>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</si>
  <si>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</si>
  <si>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</si>
  <si>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</si>
  <si>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</si>
  <si>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</si>
  <si>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</si>
  <si>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</si>
  <si>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</si>
  <si>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</si>
  <si>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</si>
  <si>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</si>
  <si>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</si>
  <si>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</si>
  <si>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</si>
  <si>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</si>
  <si>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</si>
  <si>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</si>
  <si>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</si>
  <si>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</si>
  <si>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</si>
  <si>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</si>
  <si>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</si>
  <si>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</si>
  <si>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</si>
  <si>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</si>
  <si>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</si>
  <si>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</si>
  <si>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</si>
  <si>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</si>
  <si>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</si>
  <si>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</si>
  <si>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</si>
  <si>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</si>
  <si>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</si>
  <si>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</si>
  <si>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</si>
  <si>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</si>
  <si>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</si>
  <si>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</si>
  <si>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</si>
  <si>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</si>
  <si>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</si>
  <si>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</si>
  <si>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</si>
  <si>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</si>
  <si>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</si>
  <si>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</si>
  <si>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</si>
  <si>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</si>
  <si>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</si>
  <si>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</si>
  <si>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</si>
  <si>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</si>
  <si>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</si>
  <si>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</si>
  <si>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</si>
  <si>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</si>
  <si>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</si>
  <si>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</si>
  <si>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</si>
  <si>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</si>
  <si>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</si>
  <si>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</si>
  <si>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</si>
  <si>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</si>
  <si>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</si>
  <si>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</si>
  <si>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</si>
  <si>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</si>
  <si>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</si>
  <si>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</si>
  <si>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</si>
  <si>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</si>
  <si>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</si>
  <si>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</si>
  <si>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</si>
  <si>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</si>
  <si>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</si>
  <si>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</si>
  <si>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</si>
  <si>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</si>
  <si>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</si>
  <si>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</si>
  <si>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</si>
  <si>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</si>
  <si>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</si>
  <si>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</si>
  <si>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</si>
  <si>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</si>
  <si>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</si>
  <si>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</si>
  <si>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</si>
  <si>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</si>
  <si>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</si>
  <si>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</si>
  <si>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</si>
  <si>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</si>
  <si>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</si>
  <si>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</si>
  <si>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</si>
  <si>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</si>
  <si>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</si>
  <si>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</si>
  <si>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</si>
  <si>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</si>
  <si>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</si>
  <si>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</si>
  <si>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</si>
  <si>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</si>
  <si>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</si>
  <si>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</si>
  <si>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</si>
  <si>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</si>
  <si>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</si>
  <si>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</si>
  <si>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</si>
  <si>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</si>
  <si>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</si>
  <si>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</si>
  <si>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</si>
  <si>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</si>
  <si>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</si>
  <si>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</si>
  <si>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</si>
  <si>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</si>
  <si>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</si>
  <si>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</si>
  <si>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</si>
  <si>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</si>
  <si>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</si>
  <si>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</si>
  <si>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</si>
  <si>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</si>
  <si>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</si>
  <si>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</si>
  <si>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</si>
  <si>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</si>
  <si>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</si>
  <si>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</si>
  <si>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</si>
  <si>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</si>
  <si>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</si>
  <si>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</si>
  <si>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</si>
  <si>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</si>
  <si>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</si>
  <si>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</si>
  <si>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</si>
  <si>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</si>
  <si>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</si>
  <si>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</si>
  <si>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</si>
  <si>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</si>
  <si>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</si>
  <si>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</si>
  <si>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</si>
  <si>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</si>
  <si>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</si>
  <si>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</si>
  <si>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</si>
  <si>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</si>
  <si>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</si>
  <si>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</si>
  <si>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</si>
  <si>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</si>
  <si>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</si>
  <si>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</si>
  <si>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</si>
  <si>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</si>
  <si>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</si>
  <si>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</si>
  <si>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</si>
  <si>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</si>
  <si>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</si>
  <si>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</si>
  <si>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</si>
  <si>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</si>
  <si>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</si>
  <si>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</si>
  <si>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</si>
  <si>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</si>
  <si>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</si>
  <si>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</si>
  <si>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</si>
  <si>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</si>
  <si>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</si>
  <si>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</si>
  <si>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</si>
  <si>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</si>
  <si>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</si>
  <si>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</si>
  <si>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</si>
  <si>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</si>
  <si>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</si>
  <si>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</si>
  <si>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</si>
  <si>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</si>
  <si>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</si>
  <si>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</si>
  <si>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</si>
  <si>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</si>
  <si>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</si>
  <si>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</si>
  <si>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</si>
  <si>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</si>
  <si>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</si>
  <si>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</si>
  <si>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</si>
  <si>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</si>
  <si>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</si>
  <si>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</si>
  <si>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</si>
  <si>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</si>
  <si>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</si>
  <si>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</si>
  <si>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</si>
  <si>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</si>
  <si>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</si>
  <si>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</si>
  <si>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</si>
  <si>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</si>
  <si>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</si>
  <si>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</si>
  <si>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</si>
  <si>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</si>
  <si>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</si>
  <si>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</si>
  <si>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</si>
  <si>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</si>
  <si>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</si>
  <si>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</si>
  <si>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</si>
  <si>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</si>
  <si>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</si>
  <si>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</si>
  <si>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</si>
  <si>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</si>
  <si>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</si>
  <si>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</si>
  <si>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</si>
  <si>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</si>
  <si>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</si>
  <si>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</si>
  <si>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</si>
  <si>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</si>
  <si>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</si>
  <si>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</si>
  <si>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</si>
  <si>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</si>
  <si>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</si>
  <si>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</si>
  <si>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</si>
  <si>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</si>
  <si>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</si>
  <si>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</si>
  <si>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</si>
  <si>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</si>
  <si>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</si>
  <si>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</si>
  <si>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</si>
  <si>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</si>
  <si>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</si>
  <si>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</si>
  <si>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</si>
  <si>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</si>
  <si>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</si>
  <si>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</si>
  <si>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</si>
  <si>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</si>
  <si>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</si>
  <si>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</si>
  <si>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</si>
  <si>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</si>
  <si>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</si>
  <si>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</si>
  <si>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</si>
  <si>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</si>
  <si>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</si>
  <si>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</si>
  <si>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</si>
  <si>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</si>
  <si>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</si>
  <si>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</si>
  <si>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</si>
  <si>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</si>
  <si>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</si>
  <si>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</si>
  <si>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</si>
  <si>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</si>
  <si>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</si>
  <si>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</si>
  <si>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</si>
  <si>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</si>
  <si>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</si>
  <si>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</si>
  <si>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</si>
  <si>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</si>
  <si>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</si>
  <si>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</si>
  <si>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</si>
  <si>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</si>
  <si>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</si>
  <si>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</si>
  <si>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</si>
  <si>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</si>
  <si>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</si>
  <si>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</si>
  <si>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</si>
  <si>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</si>
  <si>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</si>
  <si>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</si>
  <si>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</si>
  <si>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</si>
  <si>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</si>
  <si>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</si>
  <si>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</si>
  <si>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</si>
  <si>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</si>
  <si>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</si>
  <si>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</si>
  <si>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</si>
  <si>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</si>
  <si>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</si>
  <si>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</si>
  <si>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</si>
  <si>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</si>
  <si>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</si>
  <si>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</si>
  <si>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</si>
  <si>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</si>
  <si>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</si>
  <si>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</si>
  <si>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</si>
  <si>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</si>
  <si>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</si>
  <si>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</si>
  <si>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</si>
  <si>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</si>
  <si>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</si>
  <si>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</si>
  <si>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</si>
  <si>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</si>
  <si>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</si>
  <si>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</si>
  <si>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</si>
  <si>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</si>
  <si>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</si>
  <si>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</si>
  <si>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</si>
  <si>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</si>
  <si>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</si>
  <si>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</si>
  <si>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</si>
  <si>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</si>
  <si>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</si>
  <si>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</si>
  <si>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</si>
  <si>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</si>
  <si>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</si>
  <si>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</si>
  <si>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</si>
  <si>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</si>
  <si>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</si>
  <si>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</si>
  <si>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</si>
  <si>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</si>
  <si>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</si>
  <si>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</si>
  <si>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</si>
  <si>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</si>
  <si>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</si>
  <si>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</si>
  <si>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</si>
  <si>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</si>
  <si>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</si>
  <si>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</si>
  <si>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</si>
  <si>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</si>
  <si>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</si>
  <si>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</si>
  <si>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</si>
  <si>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</si>
  <si>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</si>
  <si>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</si>
  <si>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</si>
  <si>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</si>
  <si>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</si>
  <si>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</si>
  <si>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</si>
  <si>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</si>
  <si>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</si>
  <si>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</si>
  <si>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</si>
  <si>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</si>
  <si>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</si>
  <si>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</si>
  <si>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</si>
  <si>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</si>
  <si>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</si>
  <si>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</si>
  <si>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</si>
  <si>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</si>
  <si>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</si>
  <si>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</si>
  <si>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</si>
  <si>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</si>
  <si>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</si>
  <si>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</si>
  <si>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</si>
  <si>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</si>
  <si>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</si>
  <si>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</si>
  <si>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</si>
  <si>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</si>
  <si>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</si>
  <si>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</si>
  <si>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</si>
  <si>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</si>
  <si>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</si>
  <si>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</si>
  <si>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</si>
  <si>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</si>
  <si>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</si>
  <si>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</si>
  <si>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</si>
  <si>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</si>
  <si>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</si>
  <si>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</si>
  <si>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</si>
  <si>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</si>
  <si>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</si>
  <si>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</si>
  <si>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</si>
  <si>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</si>
  <si>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</si>
  <si>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</si>
  <si>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</si>
  <si>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</si>
  <si>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</si>
  <si>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</si>
  <si>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</si>
  <si>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</si>
  <si>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</si>
  <si>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</si>
  <si>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</si>
  <si>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</si>
  <si>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</si>
  <si>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</si>
  <si>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</si>
  <si>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</si>
  <si>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</si>
  <si>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</si>
  <si>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</si>
  <si>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</si>
  <si>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</si>
  <si>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</si>
  <si>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</si>
  <si>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</si>
  <si>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</si>
  <si>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</si>
  <si>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</si>
  <si>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</si>
  <si>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</si>
  <si>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</si>
  <si>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</si>
  <si>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</si>
  <si>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</si>
  <si>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</si>
  <si>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</si>
  <si>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</si>
  <si>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</si>
  <si>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</si>
  <si>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</si>
  <si>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</si>
  <si>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</si>
  <si>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</si>
  <si>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</si>
  <si>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</si>
  <si>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</si>
  <si>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</si>
  <si>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</si>
  <si>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</si>
  <si>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</si>
  <si>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</si>
  <si>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</si>
  <si>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</si>
  <si>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</si>
  <si>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</si>
  <si>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</si>
  <si>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</si>
  <si>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</si>
  <si>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</si>
  <si>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</si>
  <si>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</si>
  <si>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</si>
  <si>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</si>
  <si>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</si>
  <si>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</si>
  <si>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</si>
  <si>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</si>
  <si>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</si>
  <si>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</si>
  <si>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</si>
  <si>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</si>
  <si>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</si>
  <si>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</si>
  <si>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</si>
  <si>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</si>
  <si>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</si>
  <si>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</si>
  <si>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</si>
  <si>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</si>
  <si>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</si>
  <si>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</si>
  <si>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</si>
  <si>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</si>
  <si>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</si>
  <si>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</si>
  <si>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</si>
  <si>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</si>
  <si>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</si>
  <si>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</si>
  <si>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</si>
  <si>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</si>
  <si>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</si>
  <si>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</si>
  <si>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</si>
  <si>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</si>
  <si>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</si>
  <si>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</si>
  <si>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</si>
  <si>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</si>
  <si>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</si>
  <si>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</si>
  <si>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</si>
  <si>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</si>
  <si>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</si>
  <si>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</si>
  <si>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</si>
  <si>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</si>
  <si>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</si>
  <si>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</si>
  <si>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</si>
  <si>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</si>
  <si>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</si>
  <si>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</si>
  <si>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</si>
  <si>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</si>
  <si>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</si>
  <si>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</si>
  <si>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</si>
  <si>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</si>
  <si>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</si>
  <si>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</si>
  <si>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</si>
  <si>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</si>
  <si>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</si>
  <si>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</si>
  <si>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</si>
  <si>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</si>
  <si>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</si>
  <si>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</si>
  <si>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</si>
  <si>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</si>
  <si>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</si>
  <si>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</si>
  <si>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</si>
  <si>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</si>
  <si>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</si>
  <si>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</si>
  <si>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</si>
  <si>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</si>
  <si>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</si>
  <si>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</si>
  <si>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</si>
  <si>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</si>
  <si>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</si>
  <si>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</si>
  <si>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</si>
  <si>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</si>
  <si>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</si>
  <si>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</si>
  <si>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</si>
  <si>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</si>
  <si>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</si>
  <si>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</si>
  <si>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</si>
  <si>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</si>
  <si>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</si>
  <si>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</si>
  <si>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</si>
  <si>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</si>
  <si>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</si>
  <si>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</si>
  <si>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</si>
  <si>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</si>
  <si>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</si>
  <si>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</si>
  <si>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</si>
  <si>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</si>
  <si>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</si>
  <si>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</si>
  <si>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</si>
  <si>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</si>
  <si>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</si>
  <si>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</si>
  <si>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</si>
  <si>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</si>
  <si>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</si>
  <si>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</si>
  <si>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</si>
  <si>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</si>
  <si>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</si>
  <si>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</si>
  <si>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</si>
  <si>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</si>
  <si>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</si>
  <si>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</si>
  <si>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</si>
  <si>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</si>
  <si>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</si>
  <si>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</si>
  <si>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</si>
  <si>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</si>
  <si>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</si>
  <si>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</si>
  <si>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</si>
  <si>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</si>
  <si>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</si>
  <si>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</si>
  <si>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</si>
  <si>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</si>
  <si>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</si>
  <si>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</si>
  <si>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</si>
  <si>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</si>
  <si>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</si>
  <si>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</si>
  <si>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</si>
  <si>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</si>
  <si>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</si>
  <si>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</si>
  <si>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</si>
  <si>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</si>
  <si>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</si>
  <si>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</si>
  <si>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</si>
  <si>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</si>
  <si>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</si>
  <si>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</si>
  <si>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</si>
  <si>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</si>
  <si>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</si>
  <si>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</si>
  <si>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</si>
  <si>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</si>
  <si>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</si>
  <si>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</si>
  <si>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</si>
  <si>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</si>
  <si>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</si>
  <si>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</si>
  <si>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</si>
  <si>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</si>
  <si>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</si>
  <si>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</si>
  <si>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</si>
  <si>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</si>
  <si>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</si>
  <si>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</si>
  <si>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</si>
  <si>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</si>
  <si>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</si>
  <si>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</si>
  <si>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</si>
  <si>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</si>
  <si>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</si>
  <si>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</si>
  <si>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</si>
  <si>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</si>
  <si>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</si>
  <si>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</si>
  <si>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</si>
  <si>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</si>
  <si>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</si>
  <si>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</si>
  <si>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</si>
  <si>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</si>
  <si>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</si>
  <si>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</si>
  <si>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</si>
  <si>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</si>
  <si>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</si>
  <si>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</si>
  <si>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</si>
  <si>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</si>
  <si>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</si>
  <si>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</si>
  <si>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</si>
  <si>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</si>
  <si>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</si>
  <si>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</si>
  <si>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</si>
  <si>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</si>
  <si>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</si>
  <si>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</si>
  <si>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</si>
  <si>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</si>
  <si>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</si>
  <si>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</si>
  <si>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</si>
  <si>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</si>
  <si>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</si>
  <si>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</si>
  <si>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</si>
  <si>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</si>
  <si>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</si>
  <si>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</si>
  <si>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</si>
  <si>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</si>
  <si>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</si>
  <si>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</si>
  <si>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</si>
  <si>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</si>
  <si>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</si>
  <si>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</si>
  <si>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</si>
  <si>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</si>
  <si>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</si>
  <si>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</si>
  <si>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</si>
  <si>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</si>
  <si>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</si>
  <si>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</si>
  <si>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</si>
  <si>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</si>
  <si>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</si>
  <si>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</si>
  <si>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</si>
  <si>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</si>
  <si>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</si>
  <si>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</si>
  <si>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</si>
  <si>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</si>
  <si>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</si>
  <si>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</si>
  <si>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</si>
  <si>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</si>
  <si>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</si>
  <si>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</si>
  <si>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</si>
  <si>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</si>
  <si>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</si>
  <si>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</si>
  <si>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</si>
  <si>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</si>
  <si>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</si>
  <si>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</si>
  <si>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</si>
  <si>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</si>
  <si>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</si>
  <si>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</si>
  <si>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</si>
  <si>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</si>
  <si>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</si>
  <si>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</si>
  <si>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</si>
  <si>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</si>
  <si>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</si>
  <si>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</si>
  <si>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</si>
  <si>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</si>
  <si>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</si>
  <si>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</si>
  <si>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</si>
  <si>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</si>
  <si>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</si>
  <si>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</si>
  <si>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</si>
  <si>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</si>
  <si>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</si>
  <si>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</si>
  <si>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</si>
  <si>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</si>
  <si>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</si>
  <si>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</si>
  <si>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</si>
  <si>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</si>
  <si>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</si>
  <si>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</si>
  <si>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</si>
  <si>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</si>
  <si>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</si>
  <si>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</si>
  <si>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</si>
  <si>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</si>
  <si>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</si>
  <si>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</si>
  <si>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</si>
  <si>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</si>
  <si>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</si>
  <si>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</si>
  <si>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</si>
  <si>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</si>
  <si>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</si>
  <si>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</si>
  <si>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</si>
  <si>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</si>
  <si>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</si>
  <si>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</si>
  <si>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</si>
  <si>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</si>
  <si>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</si>
  <si>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</si>
  <si>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</si>
  <si>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</si>
  <si>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</si>
  <si>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</si>
  <si>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</si>
  <si>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</si>
  <si>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</si>
  <si>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</si>
  <si>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</si>
  <si>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</si>
  <si>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</si>
  <si>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</si>
  <si>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</si>
  <si>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</si>
  <si>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</si>
  <si>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</si>
  <si>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</si>
  <si>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</si>
  <si>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</si>
  <si>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</si>
  <si>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</si>
  <si>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</si>
  <si>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</si>
  <si>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</si>
  <si>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</si>
  <si>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</si>
  <si>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</si>
  <si>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</si>
  <si>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</si>
  <si>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</si>
  <si>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</si>
  <si>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</si>
  <si>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</si>
  <si>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</si>
  <si>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</si>
  <si>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</si>
  <si>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</si>
  <si>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</si>
  <si>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</si>
  <si>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</si>
  <si>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</si>
  <si>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</si>
  <si>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</si>
  <si>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</si>
  <si>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</si>
  <si>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</si>
  <si>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</si>
  <si>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</si>
  <si>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</si>
  <si>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</si>
  <si>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</si>
  <si>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</si>
  <si>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</si>
  <si>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</si>
  <si>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</si>
  <si>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</si>
  <si>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</si>
  <si>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</si>
  <si>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</si>
  <si>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</si>
  <si>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</si>
  <si>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</si>
  <si>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</si>
  <si>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</si>
  <si>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</si>
  <si>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</si>
  <si>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</si>
  <si>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</si>
  <si>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</si>
  <si>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</si>
  <si>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</si>
  <si>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</si>
  <si>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</si>
  <si>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</si>
  <si>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</si>
  <si>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</si>
  <si>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</si>
  <si>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</si>
  <si>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</si>
  <si>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</si>
  <si>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</si>
  <si>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</si>
  <si>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</si>
  <si>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</si>
  <si>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</si>
  <si>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</si>
  <si>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</si>
  <si>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</si>
  <si>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</si>
  <si>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</si>
  <si>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</si>
  <si>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</si>
  <si>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</si>
  <si>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</si>
  <si>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</si>
  <si>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</si>
  <si>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</si>
  <si>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</si>
  <si>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</si>
  <si>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</si>
  <si>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</si>
  <si>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</si>
  <si>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</si>
  <si>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</si>
  <si>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</si>
  <si>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</si>
  <si>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</si>
  <si>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</si>
  <si>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</si>
  <si>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</si>
  <si>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</si>
  <si>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</si>
  <si>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</si>
  <si>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</si>
  <si>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</si>
  <si>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</si>
  <si>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</si>
  <si>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</si>
  <si>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</si>
  <si>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</si>
  <si>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</si>
  <si>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</si>
  <si>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</si>
  <si>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</si>
  <si>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</si>
  <si>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</si>
  <si>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</si>
  <si>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</si>
  <si>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</si>
  <si>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</si>
  <si>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</si>
  <si>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</si>
  <si>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</si>
  <si>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</si>
  <si>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</si>
  <si>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</si>
  <si>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</si>
  <si>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</si>
  <si>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</si>
  <si>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</si>
  <si>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</si>
  <si>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</si>
  <si>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</si>
  <si>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</si>
  <si>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</si>
  <si>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</si>
  <si>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</si>
  <si>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</si>
  <si>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</si>
  <si>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</si>
  <si>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</si>
  <si>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</si>
  <si>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</si>
  <si>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</si>
  <si>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</si>
  <si>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</si>
  <si>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</si>
  <si>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</si>
  <si>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</si>
  <si>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</si>
  <si>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</si>
  <si>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</si>
  <si>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</si>
  <si>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</si>
  <si>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</si>
  <si>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</si>
  <si>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</si>
  <si>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</si>
  <si>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</si>
  <si>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</si>
  <si>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</si>
  <si>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</si>
  <si>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</si>
  <si>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</si>
  <si>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</si>
  <si>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</si>
  <si>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</si>
  <si>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</si>
  <si>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</si>
  <si>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</si>
  <si>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</si>
  <si>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</si>
  <si>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</si>
  <si>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</si>
  <si>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</si>
  <si>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</si>
  <si>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</si>
  <si>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</si>
  <si>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</si>
  <si>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</si>
  <si>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</si>
  <si>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</si>
  <si>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</si>
  <si>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</si>
  <si>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</si>
  <si>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</si>
  <si>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</si>
  <si>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</si>
  <si>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</si>
  <si>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</si>
  <si>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</si>
  <si>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</si>
  <si>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</si>
  <si>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</si>
  <si>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</si>
  <si>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</si>
  <si>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</si>
  <si>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</si>
  <si>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</si>
  <si>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</si>
  <si>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</si>
  <si>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</si>
  <si>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</si>
  <si>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</si>
  <si>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</si>
  <si>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</si>
  <si>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</si>
  <si>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</si>
  <si>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</si>
  <si>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</si>
  <si>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</si>
  <si>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</si>
  <si>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</si>
  <si>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</si>
  <si>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</si>
  <si>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</si>
  <si>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</si>
  <si>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</si>
  <si>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</si>
  <si>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</si>
  <si>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</si>
  <si>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</si>
  <si>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</si>
  <si>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</si>
  <si>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</si>
  <si>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</si>
  <si>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</si>
  <si>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</si>
  <si>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</si>
  <si>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</si>
  <si>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</si>
  <si>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</si>
  <si>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</si>
  <si>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</si>
  <si>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</si>
  <si>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</si>
  <si>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</si>
  <si>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</si>
  <si>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</si>
  <si>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</si>
  <si>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</si>
  <si>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</si>
  <si>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</si>
  <si>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</si>
  <si>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</si>
  <si>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</si>
  <si>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</si>
  <si>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</si>
  <si>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</si>
  <si>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</si>
  <si>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</si>
  <si>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</si>
  <si>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</si>
  <si>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</si>
  <si>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</si>
  <si>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</si>
  <si>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</si>
  <si>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</si>
  <si>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</si>
  <si>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</si>
  <si>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</si>
  <si>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</si>
  <si>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</si>
  <si>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</si>
  <si>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</si>
  <si>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</si>
  <si>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</si>
  <si>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</si>
  <si>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</si>
  <si>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</si>
  <si>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</si>
  <si>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</si>
  <si>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</si>
  <si>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</si>
  <si>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</si>
  <si>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</si>
  <si>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</si>
  <si>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</si>
  <si>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</si>
  <si>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</si>
  <si>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</si>
  <si>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</si>
  <si>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</si>
  <si>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</si>
  <si>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</si>
  <si>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</si>
  <si>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</si>
  <si>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</si>
  <si>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</si>
  <si>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</si>
  <si>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</si>
  <si>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</si>
  <si>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</si>
  <si>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</si>
  <si>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</si>
  <si>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</si>
  <si>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</si>
  <si>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</si>
  <si>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</si>
  <si>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</si>
  <si>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</si>
  <si>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</si>
  <si>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</si>
  <si>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</si>
  <si>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</si>
  <si>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</si>
  <si>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</si>
  <si>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</si>
  <si>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</si>
  <si>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</si>
  <si>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</si>
  <si>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</si>
  <si>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</si>
  <si>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</si>
  <si>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</si>
  <si>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</si>
  <si>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</si>
  <si>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</si>
  <si>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</si>
  <si>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</si>
  <si>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</si>
  <si>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</si>
  <si>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</si>
  <si>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</si>
  <si>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</si>
  <si>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</si>
  <si>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</si>
  <si>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</si>
  <si>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</si>
  <si>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</si>
  <si>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</si>
  <si>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</si>
  <si>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</si>
  <si>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</si>
  <si>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</si>
  <si>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</si>
  <si>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</si>
  <si>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</si>
  <si>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</si>
  <si>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</si>
  <si>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</si>
  <si>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</si>
  <si>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</si>
  <si>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</si>
  <si>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</si>
  <si>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</si>
  <si>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</si>
  <si>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</si>
  <si>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</si>
  <si>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</si>
  <si>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</si>
  <si>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</si>
  <si>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</si>
  <si>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</si>
  <si>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</si>
  <si>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</si>
  <si>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</si>
  <si>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</si>
  <si>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</si>
  <si>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</si>
  <si>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</si>
  <si>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</si>
  <si>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</si>
  <si>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</si>
  <si>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</si>
  <si>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</si>
  <si>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</si>
  <si>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</si>
  <si>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</si>
  <si>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</si>
  <si>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</si>
  <si>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</si>
  <si>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</si>
  <si>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</si>
  <si>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</si>
  <si>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</si>
  <si>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</si>
  <si>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</si>
  <si>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</si>
  <si>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</si>
  <si>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</si>
  <si>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</si>
  <si>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</si>
  <si>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</si>
  <si>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</si>
  <si>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</si>
  <si>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</si>
  <si>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</si>
  <si>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</si>
  <si>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</si>
  <si>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</si>
  <si>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</si>
  <si>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</si>
  <si>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</si>
  <si>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</si>
  <si>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</si>
  <si>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</si>
  <si>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</si>
  <si>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</si>
  <si>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</si>
  <si>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</si>
  <si>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</si>
  <si>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</si>
  <si>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</si>
  <si>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</si>
  <si>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</si>
  <si>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</si>
  <si>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</si>
  <si>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</si>
  <si>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</si>
  <si>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</si>
  <si>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</si>
  <si>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</si>
  <si>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</si>
  <si>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</si>
  <si>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</si>
  <si>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</si>
  <si>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</si>
  <si>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</si>
  <si>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</si>
  <si>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</si>
  <si>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</si>
  <si>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</si>
  <si>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</si>
  <si>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</si>
  <si>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</si>
  <si>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</si>
  <si>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</si>
  <si>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</si>
  <si>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</si>
  <si>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</si>
  <si>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</si>
  <si>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</si>
  <si>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</si>
  <si>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</si>
  <si>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</si>
  <si>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</si>
  <si>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</si>
  <si>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</si>
  <si>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</si>
  <si>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</si>
  <si>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</si>
  <si>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</si>
  <si>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</si>
  <si>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</si>
  <si>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</si>
  <si>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</si>
  <si>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</si>
  <si>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</si>
  <si>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</si>
  <si>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</si>
  <si>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</si>
  <si>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</si>
  <si>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</si>
  <si>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</si>
  <si>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</si>
  <si>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</si>
  <si>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</si>
  <si>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</si>
  <si>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</si>
  <si>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</si>
  <si>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</si>
  <si>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</si>
  <si>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</si>
  <si>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</si>
  <si>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</si>
  <si>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</si>
  <si>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</si>
  <si>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</si>
  <si>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</si>
  <si>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</si>
  <si>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</si>
  <si>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</si>
  <si>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</si>
  <si>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</si>
  <si>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</si>
  <si>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</si>
  <si>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</si>
  <si>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</si>
  <si>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</si>
  <si>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</si>
  <si>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</si>
  <si>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</si>
  <si>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</si>
  <si>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</si>
  <si>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</si>
  <si>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</si>
  <si>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</si>
  <si>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</si>
  <si>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</si>
  <si>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</si>
  <si>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</si>
  <si>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</si>
  <si>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</si>
  <si>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</si>
  <si>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</si>
  <si>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</si>
  <si>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</si>
  <si>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</si>
  <si>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</si>
  <si>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</si>
  <si>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</si>
  <si>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</si>
  <si>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</si>
  <si>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</si>
  <si>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</si>
  <si>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</si>
  <si>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</si>
  <si>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</si>
  <si>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</si>
  <si>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</si>
  <si>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</si>
  <si>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</si>
  <si>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</si>
  <si>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</si>
  <si>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</si>
  <si>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</si>
  <si>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</si>
  <si>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</si>
  <si>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</si>
  <si>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</si>
  <si>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</si>
  <si>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</si>
  <si>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</si>
  <si>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</si>
  <si>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</si>
  <si>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</si>
  <si>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</si>
  <si>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</si>
  <si>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</si>
  <si>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</si>
  <si>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</si>
  <si>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</si>
  <si>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</si>
  <si>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</si>
  <si>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</si>
  <si>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</si>
  <si>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</si>
  <si>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</si>
  <si>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</si>
  <si>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</si>
  <si>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</si>
  <si>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</si>
  <si>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</si>
  <si>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</si>
  <si>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</si>
  <si>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</si>
  <si>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</si>
  <si>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</si>
  <si>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</si>
  <si>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</si>
  <si>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</si>
  <si>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</si>
  <si>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</si>
  <si>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</si>
  <si>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</si>
  <si>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</si>
  <si>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</si>
  <si>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</si>
  <si>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</si>
  <si>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</si>
  <si>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</si>
  <si>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</si>
  <si>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</si>
  <si>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</si>
  <si>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</si>
  <si>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</si>
  <si>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</si>
  <si>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</si>
  <si>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</si>
  <si>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</si>
  <si>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</si>
  <si>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</si>
  <si>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</si>
  <si>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</si>
  <si>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</si>
  <si>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</si>
  <si>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</si>
  <si>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</si>
  <si>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</si>
  <si>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</si>
  <si>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</si>
  <si>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</si>
  <si>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</si>
  <si>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</si>
  <si>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</si>
  <si>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</si>
  <si>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</si>
  <si>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</si>
  <si>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</si>
  <si>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</si>
  <si>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</si>
  <si>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</si>
  <si>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</si>
  <si>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</si>
  <si>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</si>
  <si>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</si>
  <si>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</si>
  <si>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</si>
  <si>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</si>
  <si>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</si>
  <si>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</si>
  <si>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</si>
  <si>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</si>
  <si>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</si>
  <si>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</si>
  <si>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</si>
  <si>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</si>
  <si>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</si>
  <si>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</si>
  <si>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</si>
  <si>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</si>
  <si>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</si>
  <si>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</si>
  <si>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</si>
  <si>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</si>
  <si>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</si>
  <si>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</si>
  <si>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</si>
  <si>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</si>
  <si>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</si>
  <si>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</si>
  <si>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</si>
  <si>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</si>
  <si>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</si>
  <si>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</si>
  <si>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</si>
  <si>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</si>
  <si>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</si>
  <si>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</si>
  <si>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</si>
  <si>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</si>
  <si>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</si>
  <si>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</si>
  <si>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</si>
  <si>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</si>
  <si>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</si>
  <si>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</si>
  <si>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</si>
  <si>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</si>
  <si>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</si>
  <si>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</si>
  <si>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</si>
  <si>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</si>
  <si>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</si>
  <si>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</si>
  <si>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</si>
  <si>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</si>
  <si>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</si>
  <si>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</si>
  <si>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</si>
  <si>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</si>
  <si>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</si>
  <si>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</si>
  <si>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</si>
  <si>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</si>
  <si>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</si>
  <si>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</si>
  <si>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</si>
  <si>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</si>
  <si>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</si>
  <si>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</si>
  <si>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</si>
  <si>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</si>
  <si>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</si>
  <si>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</si>
  <si>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</si>
  <si>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</si>
  <si>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</si>
  <si>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</si>
  <si>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</si>
  <si>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</si>
  <si>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</si>
  <si>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</si>
  <si>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</si>
  <si>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</si>
  <si>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</si>
  <si>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</si>
  <si>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</si>
  <si>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</si>
  <si>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</si>
  <si>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</si>
  <si>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</si>
  <si>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</si>
  <si>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</si>
  <si>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</si>
  <si>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</si>
  <si>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</si>
  <si>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</si>
  <si>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</si>
  <si>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</si>
  <si>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</si>
  <si>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</si>
  <si>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</si>
  <si>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</si>
  <si>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</si>
  <si>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</si>
  <si>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</si>
  <si>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</si>
  <si>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</si>
  <si>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</si>
  <si>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</si>
  <si>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</si>
  <si>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</si>
  <si>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</si>
  <si>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</si>
  <si>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</si>
  <si>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</si>
  <si>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</si>
  <si>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</si>
  <si>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</si>
  <si>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</si>
  <si>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</si>
  <si>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</si>
  <si>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</si>
  <si>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</si>
  <si>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</si>
  <si>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</si>
  <si>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</si>
  <si>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</si>
  <si>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</si>
  <si>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</si>
  <si>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</si>
  <si>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</si>
  <si>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</si>
  <si>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</si>
  <si>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</si>
  <si>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</si>
  <si>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</si>
  <si>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</si>
  <si>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</si>
  <si>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</si>
  <si>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</si>
  <si>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</si>
  <si>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</si>
  <si>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</si>
  <si>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</si>
  <si>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</si>
  <si>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</si>
  <si>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</si>
  <si>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</si>
  <si>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</si>
  <si>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</si>
  <si>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</si>
  <si>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</si>
  <si>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</si>
  <si>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</si>
  <si>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</si>
  <si>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</si>
  <si>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</si>
  <si>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</si>
  <si>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</si>
  <si>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</si>
  <si>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</si>
  <si>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</si>
  <si>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</si>
  <si>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</si>
  <si>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</si>
  <si>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</si>
  <si>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</si>
  <si>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</si>
  <si>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</si>
  <si>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</si>
  <si>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</si>
  <si>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</si>
  <si>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</si>
  <si>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</si>
  <si>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</si>
  <si>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</si>
  <si>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</si>
  <si>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</si>
  <si>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</si>
  <si>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</si>
  <si>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</si>
  <si>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</si>
  <si>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</si>
  <si>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</si>
  <si>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</si>
  <si>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</si>
  <si>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</si>
  <si>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</si>
  <si>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</si>
  <si>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</si>
  <si>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</si>
  <si>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</si>
  <si>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</si>
  <si>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</si>
  <si>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</si>
  <si>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</si>
  <si>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</si>
  <si>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</si>
  <si>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</si>
  <si>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</si>
  <si>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</si>
  <si>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</si>
  <si>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</si>
  <si>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</si>
  <si>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</si>
  <si>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</si>
  <si>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</si>
  <si>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</si>
  <si>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</si>
  <si>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</si>
  <si>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</si>
  <si>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</si>
  <si>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</si>
  <si>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</si>
  <si>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</si>
  <si>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</si>
  <si>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</si>
  <si>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</si>
  <si>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</si>
  <si>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</si>
  <si>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</si>
  <si>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</si>
  <si>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</si>
  <si>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</si>
  <si>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</si>
  <si>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</si>
  <si>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</si>
  <si>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</si>
  <si>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</si>
  <si>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</si>
  <si>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</si>
  <si>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</si>
  <si>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</si>
  <si>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</si>
  <si>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</si>
  <si>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</si>
  <si>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</si>
  <si>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</si>
  <si>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</si>
  <si>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</si>
  <si>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</si>
  <si>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</si>
  <si>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</si>
  <si>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</si>
  <si>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</si>
  <si>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</si>
  <si>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</si>
  <si>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</si>
  <si>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</si>
  <si>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</si>
  <si>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</si>
  <si>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</si>
  <si>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</si>
  <si>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</si>
  <si>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</si>
  <si>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</si>
  <si>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</si>
  <si>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</si>
  <si>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</si>
  <si>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</si>
  <si>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</si>
  <si>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</si>
  <si>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</si>
  <si>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</si>
  <si>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</si>
  <si>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</si>
  <si>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</si>
  <si>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</si>
  <si>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</si>
  <si>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</si>
  <si>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</si>
  <si>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</si>
  <si>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</si>
  <si>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</si>
  <si>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</si>
  <si>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</si>
  <si>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</si>
  <si>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</si>
  <si>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</si>
  <si>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</si>
  <si>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</si>
  <si>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</si>
  <si>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</si>
  <si>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</si>
  <si>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</si>
  <si>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</si>
  <si>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</si>
  <si>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</si>
  <si>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</si>
  <si>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</si>
  <si>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</si>
  <si>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</si>
  <si>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</si>
  <si>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</si>
  <si>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</si>
  <si>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</si>
  <si>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</si>
  <si>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</si>
  <si>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</si>
  <si>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</si>
  <si>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</si>
  <si>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</si>
  <si>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</si>
  <si>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</si>
  <si>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</si>
  <si>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</si>
  <si>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</si>
  <si>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</si>
  <si>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</si>
  <si>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</si>
  <si>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</si>
  <si>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</si>
  <si>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</si>
  <si>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</si>
  <si>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</si>
  <si>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</si>
  <si>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</si>
  <si>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</si>
  <si>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</si>
  <si>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</si>
  <si>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</si>
  <si>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</si>
  <si>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</si>
  <si>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</si>
  <si>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</si>
  <si>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</si>
  <si>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</si>
  <si>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</si>
  <si>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</si>
  <si>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</si>
  <si>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</si>
  <si>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</si>
  <si>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</si>
  <si>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</si>
  <si>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</si>
  <si>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</si>
  <si>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</si>
  <si>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</si>
  <si>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</si>
  <si>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</si>
  <si>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</si>
  <si>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</si>
  <si>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</si>
  <si>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</si>
  <si>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</si>
  <si>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</si>
  <si>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</si>
  <si>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</si>
  <si>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</si>
  <si>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</si>
  <si>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</si>
  <si>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</si>
  <si>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</si>
  <si>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</si>
  <si>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</si>
  <si>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</si>
  <si>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</si>
  <si>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</si>
  <si>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</si>
  <si>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</si>
  <si>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</si>
  <si>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</si>
  <si>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</si>
  <si>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</si>
  <si>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</si>
  <si>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</si>
  <si>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</si>
  <si>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</si>
  <si>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</si>
  <si>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</si>
  <si>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</si>
  <si>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</si>
  <si>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</si>
  <si>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</si>
  <si>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</si>
  <si>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</si>
  <si>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</si>
  <si>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</si>
  <si>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</si>
  <si>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</si>
  <si>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</si>
  <si>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</si>
  <si>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</si>
  <si>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</si>
  <si>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</si>
  <si>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</si>
  <si>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</si>
  <si>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</si>
  <si>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</si>
  <si>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</si>
  <si>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</si>
  <si>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</si>
  <si>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</si>
  <si>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</si>
  <si>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</si>
  <si>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</si>
  <si>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</si>
  <si>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</si>
  <si>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</si>
  <si>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</si>
  <si>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</si>
  <si>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</si>
  <si>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</si>
  <si>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</si>
  <si>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</si>
  <si>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</si>
  <si>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</si>
  <si>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</si>
  <si>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</si>
  <si>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</si>
  <si>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</si>
  <si>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</si>
  <si>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</si>
  <si>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</si>
  <si>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</si>
  <si>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</si>
  <si>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</si>
  <si>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</si>
  <si>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</si>
  <si>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</si>
  <si>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</si>
  <si>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</si>
  <si>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</si>
  <si>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</si>
  <si>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</si>
  <si>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</si>
  <si>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</si>
  <si>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</si>
  <si>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</si>
  <si>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</si>
  <si>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</si>
  <si>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</si>
  <si>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</si>
  <si>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</si>
  <si>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</si>
  <si>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</si>
  <si>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</si>
  <si>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</si>
  <si>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</si>
  <si>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</si>
  <si>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</si>
  <si>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</si>
  <si>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</si>
  <si>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</si>
  <si>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</si>
  <si>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</si>
  <si>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</si>
  <si>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</si>
  <si>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</si>
  <si>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</si>
  <si>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</si>
  <si>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</si>
  <si>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</si>
  <si>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</si>
  <si>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</si>
  <si>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</si>
  <si>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</si>
  <si>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</si>
  <si>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</si>
  <si>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</si>
  <si>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</si>
  <si>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</si>
  <si>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</si>
  <si>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</si>
  <si>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</si>
  <si>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</si>
  <si>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</si>
  <si>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</si>
  <si>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</si>
  <si>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</si>
  <si>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</si>
  <si>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</si>
  <si>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</si>
  <si>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</si>
  <si>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</si>
  <si>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</si>
  <si>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</si>
  <si>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</si>
  <si>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</si>
  <si>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</si>
  <si>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</si>
  <si>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</si>
  <si>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</si>
  <si>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</si>
  <si>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</si>
  <si>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</si>
  <si>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</si>
  <si>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</si>
  <si>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</si>
  <si>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</si>
  <si>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</si>
  <si>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</si>
  <si>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</si>
  <si>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</si>
  <si>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</si>
  <si>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</si>
  <si>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</si>
  <si>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</si>
  <si>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</si>
  <si>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</si>
  <si>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</si>
  <si>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</si>
  <si>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</si>
  <si>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</si>
  <si>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</si>
  <si>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</si>
  <si>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</si>
  <si>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</si>
  <si>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</si>
  <si>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</si>
  <si>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</si>
  <si>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</si>
  <si>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</si>
  <si>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</si>
  <si>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</si>
  <si>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</si>
  <si>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</si>
  <si>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</si>
  <si>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</si>
  <si>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</si>
  <si>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</si>
  <si>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</si>
  <si>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</si>
  <si>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</si>
  <si>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</si>
  <si>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</si>
  <si>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</si>
  <si>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</si>
  <si>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</si>
  <si>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</si>
  <si>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</si>
  <si>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</si>
  <si>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</si>
  <si>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</si>
  <si>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</si>
  <si>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</si>
  <si>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</si>
  <si>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</si>
  <si>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</si>
  <si>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</si>
  <si>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</si>
  <si>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</si>
  <si>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</si>
  <si>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</si>
  <si>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</si>
  <si>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</si>
  <si>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</si>
  <si>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</si>
  <si>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</si>
  <si>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</si>
  <si>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</si>
  <si>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</si>
  <si>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</si>
  <si>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</si>
  <si>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</si>
  <si>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</si>
  <si>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</si>
  <si>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</si>
  <si>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</si>
  <si>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</si>
  <si>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</si>
  <si>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</si>
  <si>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</si>
  <si>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</si>
  <si>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</si>
  <si>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</si>
  <si>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</si>
  <si>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</si>
  <si>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</si>
  <si>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</si>
  <si>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</si>
  <si>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</si>
  <si>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</si>
  <si>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</si>
  <si>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</si>
  <si>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</si>
  <si>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</si>
  <si>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</si>
  <si>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</si>
  <si>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</si>
  <si>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</si>
  <si>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</si>
  <si>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</si>
  <si>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</si>
  <si>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</si>
  <si>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</si>
  <si>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</si>
  <si>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</si>
  <si>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</si>
  <si>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</si>
  <si>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</si>
  <si>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</si>
  <si>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</si>
  <si>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</si>
  <si>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</si>
  <si>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</si>
  <si>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</si>
  <si>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</si>
  <si>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</si>
  <si>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</si>
  <si>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</si>
  <si>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</si>
  <si>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</si>
  <si>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</si>
  <si>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</si>
  <si>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</si>
  <si>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</si>
  <si>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</si>
  <si>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</si>
  <si>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</si>
  <si>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</si>
  <si>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</si>
  <si>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</si>
  <si>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</si>
  <si>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</si>
  <si>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</si>
  <si>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</si>
  <si>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</si>
  <si>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</si>
  <si>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</si>
  <si>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</si>
  <si>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</si>
  <si>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</si>
  <si>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</si>
  <si>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</si>
  <si>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</si>
  <si>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</si>
  <si>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</si>
  <si>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</si>
  <si>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</si>
  <si>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</si>
  <si>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</si>
  <si>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</si>
  <si>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</si>
  <si>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</si>
  <si>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</si>
  <si>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</si>
  <si>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</si>
  <si>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</si>
  <si>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</si>
  <si>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</si>
  <si>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</si>
  <si>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</si>
  <si>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</si>
  <si>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</si>
  <si>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</si>
  <si>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</si>
  <si>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</si>
  <si>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</si>
  <si>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</si>
  <si>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</si>
  <si>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</si>
  <si>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</si>
  <si>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</si>
  <si>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</si>
  <si>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</si>
  <si>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</si>
  <si>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</si>
  <si>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</si>
  <si>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</si>
  <si>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</si>
  <si>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</si>
  <si>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</si>
  <si>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</si>
  <si>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</si>
  <si>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</si>
  <si>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</si>
  <si>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</si>
  <si>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</si>
  <si>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</si>
  <si>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</si>
  <si>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</si>
  <si>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</si>
  <si>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</si>
  <si>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</si>
  <si>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</si>
  <si>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</si>
  <si>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</si>
  <si>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</si>
  <si>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</si>
  <si>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</si>
  <si>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</si>
  <si>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</si>
  <si>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</si>
  <si>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</si>
  <si>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</si>
  <si>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</si>
  <si>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</si>
  <si>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</si>
  <si>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</si>
  <si>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</si>
  <si>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</si>
  <si>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</si>
  <si>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</si>
  <si>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</si>
  <si>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</si>
  <si>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</si>
  <si>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</si>
  <si>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</si>
  <si>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</si>
  <si>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</si>
  <si>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</si>
  <si>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</si>
  <si>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</si>
  <si>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</si>
  <si>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</si>
  <si>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</si>
  <si>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</si>
  <si>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</si>
  <si>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</si>
  <si>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</si>
  <si>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</si>
  <si>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</si>
  <si>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</si>
  <si>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</si>
  <si>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</si>
  <si>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</si>
  <si>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</si>
  <si>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</si>
  <si>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</si>
  <si>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</si>
  <si>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</si>
  <si>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</si>
  <si>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</si>
  <si>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</si>
  <si>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</si>
  <si>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</si>
  <si>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</si>
  <si>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</si>
  <si>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</si>
  <si>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</si>
  <si>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</si>
  <si>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</si>
  <si>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</si>
  <si>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</si>
  <si>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</si>
  <si>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</si>
  <si>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</si>
  <si>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</si>
  <si>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</si>
  <si>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</si>
  <si>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</si>
  <si>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</si>
  <si>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</si>
  <si>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</si>
  <si>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</si>
  <si>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</si>
  <si>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</si>
  <si>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</si>
  <si>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</si>
  <si>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</si>
  <si>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</si>
  <si>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</si>
  <si>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</si>
  <si>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</si>
  <si>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</si>
  <si>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</si>
  <si>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</si>
  <si>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</si>
  <si>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</si>
  <si>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</si>
  <si>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</si>
  <si>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</si>
  <si>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</si>
  <si>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</si>
  <si>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</si>
  <si>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</si>
  <si>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</si>
  <si>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</si>
  <si>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</si>
  <si>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</si>
  <si>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</si>
  <si>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</si>
  <si>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</si>
  <si>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</si>
  <si>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</si>
  <si>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</si>
  <si>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</si>
  <si>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</si>
  <si>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</si>
  <si>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</si>
  <si>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</si>
  <si>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</si>
  <si>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</si>
  <si>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</si>
  <si>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</si>
  <si>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</si>
  <si>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</si>
  <si>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</si>
  <si>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</si>
  <si>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</si>
  <si>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</si>
  <si>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</si>
  <si>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</si>
  <si>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</si>
  <si>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</si>
  <si>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</si>
  <si>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</si>
  <si>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</si>
  <si>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</si>
  <si>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</si>
  <si>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</si>
  <si>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</si>
  <si>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</si>
  <si>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</si>
  <si>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</si>
  <si>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</si>
  <si>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</si>
  <si>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</si>
  <si>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</si>
  <si>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</si>
  <si>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</si>
  <si>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</si>
  <si>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</si>
  <si>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</si>
  <si>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</si>
  <si>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</si>
  <si>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</si>
  <si>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</si>
  <si>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</si>
  <si>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</si>
  <si>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</si>
  <si>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</si>
  <si>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</si>
  <si>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</si>
  <si>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</si>
  <si>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</si>
  <si>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</si>
  <si>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</si>
  <si>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</si>
  <si>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</si>
  <si>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</si>
  <si>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</si>
  <si>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</si>
  <si>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</si>
  <si>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</si>
  <si>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</si>
  <si>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</si>
  <si>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</si>
  <si>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</si>
  <si>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</si>
  <si>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</si>
  <si>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</si>
  <si>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</si>
  <si>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</si>
  <si>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</si>
  <si>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</si>
  <si>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</si>
  <si>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</si>
  <si>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</si>
  <si>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</si>
  <si>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</si>
  <si>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</si>
  <si>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</si>
  <si>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</si>
  <si>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</si>
  <si>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</si>
  <si>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</si>
  <si>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</si>
  <si>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</si>
  <si>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</si>
  <si>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</si>
  <si>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</si>
  <si>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</si>
  <si>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</si>
  <si>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</si>
  <si>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</si>
  <si>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</si>
  <si>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</si>
  <si>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</si>
  <si>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</si>
  <si>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</si>
  <si>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</si>
  <si>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</si>
  <si>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</si>
  <si>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</si>
  <si>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</si>
  <si>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</si>
  <si>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</si>
  <si>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</si>
  <si>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</si>
  <si>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</si>
  <si>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</si>
  <si>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</si>
  <si>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</si>
  <si>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</si>
  <si>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</si>
  <si>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</si>
  <si>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</si>
  <si>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</si>
  <si>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</si>
  <si>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</si>
  <si>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</si>
  <si>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</si>
  <si>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</si>
  <si>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</si>
  <si>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</si>
  <si>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</si>
  <si>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</si>
  <si>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</si>
  <si>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</si>
  <si>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</si>
  <si>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</si>
  <si>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</si>
  <si>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</si>
  <si>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</si>
  <si>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</si>
  <si>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</si>
  <si>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</si>
  <si>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</si>
  <si>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</si>
  <si>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</si>
  <si>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</si>
  <si>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</si>
  <si>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</si>
  <si>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</si>
  <si>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</si>
  <si>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</si>
  <si>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</si>
  <si>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</si>
  <si>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</si>
  <si>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</si>
  <si>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</si>
  <si>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</si>
  <si>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</si>
  <si>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</si>
  <si>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</si>
  <si>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</si>
  <si>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</si>
  <si>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</si>
  <si>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</si>
  <si>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</si>
  <si>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</si>
  <si>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</si>
  <si>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</si>
  <si>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</si>
  <si>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</si>
  <si>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</si>
  <si>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</si>
  <si>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</si>
  <si>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</si>
  <si>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</si>
  <si>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</si>
  <si>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</si>
  <si>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</si>
  <si>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</si>
  <si>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</si>
  <si>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</si>
  <si>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</si>
  <si>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</si>
  <si>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</si>
  <si>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</si>
  <si>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</si>
  <si>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</si>
  <si>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</si>
  <si>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</si>
  <si>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</si>
  <si>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</si>
  <si>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</si>
  <si>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</si>
  <si>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</si>
  <si>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</si>
  <si>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</si>
  <si>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</si>
  <si>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</si>
  <si>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</si>
  <si>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</si>
  <si>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</si>
  <si>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</si>
  <si>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</si>
  <si>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</si>
  <si>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</si>
  <si>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</si>
  <si>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</si>
  <si>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</si>
  <si>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</si>
  <si>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</si>
  <si>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</si>
  <si>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</si>
  <si>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</si>
  <si>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</si>
  <si>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</si>
  <si>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</si>
  <si>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</si>
  <si>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</si>
  <si>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</si>
  <si>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</si>
  <si>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</si>
  <si>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</si>
  <si>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</si>
  <si>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</si>
  <si>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</si>
  <si>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</si>
  <si>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</si>
  <si>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</si>
  <si>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</si>
  <si>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</si>
  <si>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</si>
  <si>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</si>
  <si>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</si>
  <si>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</si>
  <si>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</si>
  <si>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</si>
  <si>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</si>
  <si>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</si>
  <si>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</si>
  <si>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</si>
  <si>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</si>
  <si>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</si>
  <si>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</si>
  <si>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</si>
  <si>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</si>
  <si>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</si>
  <si>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</si>
  <si>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</si>
  <si>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</si>
  <si>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</si>
  <si>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</si>
  <si>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</si>
  <si>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</si>
  <si>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</si>
  <si>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</si>
  <si>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</si>
  <si>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</si>
  <si>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</si>
  <si>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</si>
  <si>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</si>
  <si>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</si>
  <si>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</si>
  <si>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</si>
  <si>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</si>
  <si>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</si>
  <si>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</si>
  <si>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</si>
  <si>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</si>
  <si>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</si>
  <si>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</si>
  <si>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</si>
  <si>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</si>
  <si>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</si>
  <si>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</si>
  <si>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</si>
  <si>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</si>
  <si>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</si>
  <si>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</si>
  <si>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</si>
  <si>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</si>
  <si>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</si>
  <si>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</si>
  <si>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</si>
  <si>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</si>
  <si>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</si>
  <si>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</si>
  <si>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</si>
  <si>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</si>
  <si>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</si>
  <si>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</si>
  <si>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</si>
  <si>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</si>
  <si>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</si>
  <si>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</si>
  <si>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</si>
  <si>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</si>
  <si>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</si>
  <si>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</si>
  <si>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</si>
  <si>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</si>
  <si>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</si>
  <si>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</si>
  <si>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</si>
  <si>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</si>
  <si>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</si>
  <si>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</si>
  <si>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</si>
  <si>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</si>
  <si>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</si>
  <si>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</si>
  <si>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</si>
  <si>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</si>
  <si>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</si>
  <si>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</si>
  <si>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</si>
  <si>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</si>
  <si>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</si>
  <si>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</si>
  <si>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</si>
  <si>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</si>
  <si>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</si>
  <si>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</si>
  <si>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</si>
  <si>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</si>
  <si>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</si>
  <si>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</si>
  <si>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</si>
  <si>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</si>
  <si>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</si>
  <si>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</si>
  <si>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</si>
  <si>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</si>
  <si>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</si>
  <si>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</si>
  <si>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</si>
  <si>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</si>
  <si>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</si>
  <si>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</si>
  <si>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</si>
  <si>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</si>
  <si>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</si>
  <si>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</si>
  <si>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</si>
  <si>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</si>
  <si>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</si>
  <si>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</si>
  <si>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</si>
  <si>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</si>
  <si>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</si>
  <si>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</si>
  <si>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</si>
  <si>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</si>
  <si>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</si>
  <si>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</si>
  <si>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</si>
  <si>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</si>
  <si>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</si>
  <si>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</si>
  <si>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</si>
  <si>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</si>
  <si>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</si>
  <si>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</si>
  <si>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</si>
  <si>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</si>
  <si>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</si>
  <si>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</si>
  <si>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</si>
  <si>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</si>
  <si>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</si>
  <si>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</si>
  <si>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</si>
  <si>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</si>
  <si>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</si>
  <si>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</si>
  <si>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</si>
  <si>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</si>
  <si>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</si>
  <si>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</si>
  <si>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</si>
  <si>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</si>
  <si>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</si>
  <si>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</si>
  <si>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</si>
  <si>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</si>
  <si>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</si>
  <si>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</si>
  <si>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</si>
  <si>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</si>
  <si>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</si>
  <si>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</si>
  <si>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</si>
  <si>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</si>
  <si>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</si>
  <si>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</si>
  <si>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</si>
  <si>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</si>
  <si>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</si>
  <si>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</si>
  <si>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</si>
  <si>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</si>
  <si>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</si>
  <si>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</si>
  <si>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</si>
  <si>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</si>
  <si>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</si>
  <si>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</si>
  <si>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</si>
  <si>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</si>
  <si>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</si>
  <si>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</si>
  <si>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</si>
  <si>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</si>
  <si>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</si>
  <si>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</si>
  <si>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</si>
  <si>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</si>
  <si>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</si>
  <si>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</si>
  <si>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</si>
  <si>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</si>
  <si>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</si>
  <si>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</si>
  <si>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</si>
  <si>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</si>
  <si>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</si>
  <si>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</si>
  <si>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</si>
  <si>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</si>
  <si>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</si>
  <si>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</si>
  <si>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</si>
  <si>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</si>
  <si>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</si>
  <si>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</si>
  <si>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</si>
  <si>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</si>
  <si>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</si>
  <si>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</si>
  <si>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</si>
  <si>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</si>
  <si>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</si>
  <si>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</si>
  <si>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</si>
  <si>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</si>
  <si>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</si>
  <si>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</si>
  <si>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</si>
  <si>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</si>
  <si>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</si>
  <si>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</si>
  <si>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</si>
  <si>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</si>
  <si>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</si>
  <si>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</si>
  <si>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</si>
  <si>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</si>
  <si>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</si>
  <si>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</si>
  <si>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</si>
  <si>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</si>
  <si>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</si>
  <si>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</si>
  <si>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</si>
  <si>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</si>
  <si>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</si>
  <si>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</si>
  <si>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</si>
  <si>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</si>
  <si>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</si>
  <si>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</si>
  <si>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</si>
  <si>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</si>
  <si>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</si>
  <si>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</si>
  <si>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</si>
  <si>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</si>
  <si>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</si>
  <si>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</si>
  <si>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</si>
  <si>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</si>
  <si>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</si>
  <si>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</si>
  <si>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</si>
  <si>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</si>
  <si>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</si>
  <si>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</si>
  <si>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</si>
  <si>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</si>
  <si>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</si>
  <si>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</si>
  <si>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</si>
  <si>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</si>
  <si>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</si>
  <si>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</si>
  <si>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</si>
  <si>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</si>
  <si>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</si>
  <si>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</si>
  <si>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</si>
  <si>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</si>
  <si>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</si>
  <si>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</si>
  <si>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</si>
  <si>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</si>
  <si>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</si>
  <si>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</si>
  <si>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</si>
  <si>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</si>
  <si>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</si>
  <si>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</si>
  <si>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</si>
  <si>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</si>
  <si>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</si>
  <si>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</si>
  <si>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</si>
  <si>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</si>
  <si>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</si>
  <si>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</si>
  <si>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</si>
  <si>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</si>
  <si>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</si>
  <si>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</si>
  <si>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</si>
  <si>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</si>
  <si>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</si>
  <si>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</si>
  <si>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</si>
  <si>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</si>
  <si>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</si>
  <si>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</si>
  <si>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</si>
  <si>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</si>
  <si>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</si>
  <si>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</si>
  <si>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</si>
  <si>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</si>
  <si>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</si>
  <si>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</si>
  <si>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</si>
  <si>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</si>
  <si>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</si>
  <si>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</si>
  <si>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</si>
  <si>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</si>
  <si>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</si>
  <si>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</si>
  <si>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</si>
  <si>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</si>
  <si>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</si>
  <si>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</si>
  <si>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</si>
  <si>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</si>
  <si>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</si>
  <si>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</si>
  <si>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</si>
  <si>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</si>
  <si>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</si>
  <si>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</si>
  <si>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</si>
  <si>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</si>
  <si>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</si>
  <si>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</si>
  <si>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</si>
  <si>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</si>
  <si>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</si>
  <si>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</si>
  <si>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</si>
  <si>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</si>
  <si>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</si>
  <si>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</si>
  <si>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</si>
  <si>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</si>
  <si>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</si>
  <si>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</si>
  <si>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</si>
  <si>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</si>
  <si>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</si>
  <si>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</si>
  <si>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</si>
  <si>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</si>
  <si>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</si>
  <si>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</si>
  <si>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</si>
  <si>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</si>
  <si>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</si>
  <si>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</si>
  <si>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</si>
  <si>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</si>
  <si>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</si>
  <si>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</si>
  <si>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</si>
  <si>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</si>
  <si>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</si>
  <si>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</si>
  <si>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</si>
  <si>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</si>
  <si>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</si>
  <si>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</si>
  <si>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</si>
  <si>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</si>
  <si>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</si>
  <si>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</si>
  <si>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</si>
  <si>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</si>
  <si>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</si>
  <si>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</si>
  <si>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</si>
  <si>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</si>
  <si>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</si>
  <si>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</si>
  <si>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</si>
  <si>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</si>
  <si>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</si>
  <si>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</si>
  <si>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</si>
  <si>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</si>
  <si>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</si>
  <si>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</si>
  <si>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</si>
  <si>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</si>
  <si>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</si>
  <si>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</si>
  <si>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</si>
  <si>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</si>
  <si>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</si>
  <si>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</si>
  <si>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</si>
  <si>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</si>
  <si>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</si>
  <si>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</si>
  <si>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</si>
  <si>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</si>
  <si>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</si>
  <si>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</si>
  <si>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</si>
  <si>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</si>
  <si>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</si>
  <si>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</si>
  <si>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</si>
  <si>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</si>
  <si>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</si>
  <si>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</si>
  <si>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</si>
  <si>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</si>
  <si>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</si>
  <si>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</si>
  <si>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</si>
  <si>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</si>
  <si>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</si>
  <si>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</si>
  <si>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</si>
  <si>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</si>
  <si>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</si>
  <si>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</si>
  <si>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</si>
  <si>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</si>
  <si>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</si>
  <si>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</si>
  <si>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</si>
  <si>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</si>
  <si>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</si>
  <si>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</si>
  <si>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</si>
  <si>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</si>
  <si>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</si>
  <si>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</si>
  <si>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</si>
  <si>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</si>
  <si>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</si>
  <si>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</si>
  <si>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</si>
  <si>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</si>
  <si>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</si>
  <si>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</si>
  <si>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</si>
  <si>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</si>
  <si>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</si>
  <si>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</si>
  <si>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</si>
  <si>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</si>
  <si>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</si>
  <si>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</si>
  <si>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</si>
  <si>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</si>
  <si>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</si>
  <si>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</si>
  <si>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</si>
  <si>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</si>
  <si>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</si>
  <si>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</si>
  <si>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</si>
  <si>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</si>
  <si>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</si>
  <si>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</si>
  <si>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</si>
  <si>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</si>
  <si>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</si>
  <si>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</si>
  <si>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</si>
  <si>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</si>
  <si>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</si>
  <si>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</si>
  <si>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</si>
  <si>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</si>
  <si>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</si>
  <si>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</si>
  <si>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</si>
  <si>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</si>
  <si>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</si>
  <si>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</si>
  <si>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</si>
  <si>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</si>
  <si>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</si>
  <si>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</si>
  <si>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</si>
  <si>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</si>
  <si>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</si>
  <si>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</si>
  <si>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</si>
  <si>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</si>
  <si>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</si>
  <si>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</si>
  <si>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</si>
  <si>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</si>
  <si>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</si>
  <si>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</si>
  <si>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</si>
  <si>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</si>
  <si>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</si>
  <si>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</si>
  <si>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</si>
  <si>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</si>
  <si>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</si>
  <si>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</si>
  <si>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</si>
  <si>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</si>
  <si>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</si>
  <si>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</si>
  <si>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</si>
  <si>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</si>
  <si>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</si>
  <si>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</si>
  <si>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</si>
  <si>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</si>
  <si>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</si>
  <si>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</si>
  <si>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</si>
  <si>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</si>
  <si>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</si>
  <si>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</si>
  <si>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</si>
  <si>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</si>
  <si>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</si>
  <si>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</si>
  <si>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</si>
  <si>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</si>
  <si>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</si>
  <si>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</si>
  <si>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</si>
  <si>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</si>
  <si>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</si>
  <si>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</si>
  <si>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</si>
  <si>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</si>
  <si>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</si>
  <si>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</si>
  <si>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</si>
  <si>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</si>
  <si>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</si>
  <si>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</si>
  <si>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</si>
  <si>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</si>
  <si>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</si>
  <si>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</si>
  <si>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</si>
  <si>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</si>
  <si>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</si>
  <si>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</si>
  <si>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</si>
  <si>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</si>
  <si>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</si>
  <si>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</si>
  <si>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</si>
  <si>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</si>
  <si>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</si>
  <si>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</si>
  <si>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</si>
  <si>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</si>
  <si>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</si>
  <si>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</si>
  <si>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</si>
  <si>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</si>
  <si>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</si>
  <si>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</si>
  <si>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</si>
  <si>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</si>
  <si>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</si>
  <si>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</si>
  <si>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</si>
  <si>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</si>
  <si>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</si>
  <si>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</si>
  <si>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</si>
  <si>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</si>
  <si>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</si>
  <si>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</si>
  <si>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</si>
  <si>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</si>
  <si>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</si>
  <si>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</si>
  <si>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</si>
  <si>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</si>
  <si>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</si>
  <si>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</si>
  <si>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</si>
  <si>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</si>
  <si>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</si>
  <si>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</si>
  <si>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</si>
  <si>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</si>
  <si>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</si>
  <si>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</si>
  <si>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</si>
  <si>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</si>
  <si>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</si>
  <si>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</si>
  <si>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</si>
  <si>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</si>
  <si>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</si>
  <si>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</si>
  <si>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</si>
  <si>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</si>
  <si>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</si>
  <si>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</si>
  <si>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</si>
  <si>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</si>
  <si>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</si>
  <si>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</si>
  <si>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</si>
  <si>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</si>
  <si>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</si>
  <si>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</si>
  <si>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</si>
  <si>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</si>
  <si>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</si>
  <si>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</si>
  <si>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</si>
  <si>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</si>
  <si>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</si>
  <si>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</si>
  <si>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</si>
  <si>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</si>
  <si>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</si>
  <si>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</si>
  <si>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</si>
  <si>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</si>
  <si>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</si>
  <si>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</si>
  <si>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</si>
  <si>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</si>
  <si>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</si>
  <si>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</si>
  <si>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</si>
  <si>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</si>
  <si>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</si>
  <si>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</si>
  <si>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</si>
  <si>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</si>
  <si>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</si>
  <si>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</si>
  <si>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</si>
  <si>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</si>
  <si>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</si>
  <si>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</si>
  <si>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</si>
  <si>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</si>
  <si>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</si>
  <si>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</si>
  <si>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</si>
  <si>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</si>
  <si>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</si>
  <si>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</si>
  <si>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</si>
  <si>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</si>
  <si>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</si>
  <si>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</si>
  <si>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</si>
  <si>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</si>
  <si>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</si>
  <si>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</si>
  <si>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</si>
  <si>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</si>
  <si>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</si>
  <si>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</si>
  <si>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</si>
  <si>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</si>
  <si>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</si>
  <si>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</si>
  <si>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</si>
  <si>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</si>
  <si>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</si>
  <si>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</si>
  <si>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</si>
  <si>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</si>
  <si>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</si>
  <si>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</si>
  <si>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</si>
  <si>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</si>
  <si>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</si>
  <si>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</si>
  <si>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</si>
  <si>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</si>
  <si>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</si>
  <si>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</si>
  <si>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</si>
  <si>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</si>
  <si>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</si>
  <si>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</si>
  <si>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</si>
  <si>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</si>
  <si>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</si>
  <si>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</si>
  <si>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</si>
  <si>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</si>
  <si>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</si>
  <si>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</si>
  <si>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</si>
  <si>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</si>
  <si>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</si>
  <si>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</si>
  <si>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</si>
  <si>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</si>
  <si>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</si>
  <si>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</si>
  <si>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</si>
  <si>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</si>
  <si>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</si>
  <si>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</si>
  <si>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</si>
  <si>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</si>
  <si>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</si>
  <si>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</si>
  <si>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</si>
  <si>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</si>
  <si>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</si>
  <si>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</si>
  <si>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</si>
  <si>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</si>
  <si>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</si>
  <si>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</si>
  <si>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</si>
  <si>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</si>
  <si>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</si>
  <si>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</si>
  <si>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</si>
  <si>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</si>
  <si>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</si>
  <si>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</si>
  <si>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</si>
  <si>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</si>
  <si>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</si>
  <si>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</si>
  <si>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</si>
  <si>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</si>
  <si>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</si>
  <si>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</si>
  <si>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</si>
  <si>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</si>
  <si>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</si>
  <si>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</si>
  <si>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</si>
  <si>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</si>
  <si>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</si>
  <si>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</si>
  <si>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</si>
  <si>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</si>
  <si>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</si>
  <si>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</si>
  <si>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</si>
  <si>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</si>
  <si>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</si>
  <si>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</si>
  <si>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</si>
  <si>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</si>
  <si>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</si>
  <si>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</si>
  <si>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</si>
  <si>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</si>
  <si>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</si>
  <si>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</si>
  <si>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</si>
  <si>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</si>
  <si>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</si>
  <si>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</si>
  <si>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</si>
  <si>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</si>
  <si>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</si>
  <si>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</si>
  <si>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</si>
  <si>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</si>
  <si>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</si>
  <si>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</si>
  <si>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</si>
  <si>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</si>
  <si>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</si>
  <si>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</si>
  <si>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</si>
  <si>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</si>
  <si>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</si>
  <si>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</si>
  <si>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</si>
  <si>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</si>
  <si>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</si>
  <si>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</si>
  <si>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</si>
  <si>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</si>
  <si>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</si>
  <si>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</si>
  <si>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</si>
  <si>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</si>
  <si>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</si>
  <si>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</si>
  <si>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</si>
  <si>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</si>
  <si>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</si>
  <si>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</si>
  <si>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</si>
  <si>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</si>
  <si>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</si>
  <si>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</si>
  <si>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</si>
  <si>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</si>
  <si>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</si>
  <si>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</si>
  <si>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</si>
  <si>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</si>
  <si>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</si>
  <si>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</si>
  <si>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</si>
  <si>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</si>
  <si>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</si>
  <si>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</si>
  <si>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</si>
  <si>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</si>
  <si>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</si>
  <si>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</si>
  <si>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</si>
  <si>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</si>
  <si>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</si>
  <si>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</si>
  <si>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</si>
  <si>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</si>
  <si>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</si>
  <si>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</si>
  <si>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</si>
  <si>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</si>
  <si>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</si>
  <si>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</si>
  <si>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</si>
  <si>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</si>
  <si>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</si>
  <si>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</si>
  <si>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</si>
  <si>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</si>
  <si>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</si>
  <si>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</si>
  <si>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</si>
  <si>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</si>
  <si>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</si>
  <si>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</si>
  <si>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</si>
  <si>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</si>
  <si>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</si>
  <si>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</si>
  <si>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</si>
  <si>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</si>
  <si>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</si>
  <si>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</si>
  <si>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</si>
  <si>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</si>
  <si>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</si>
  <si>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</si>
  <si>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</si>
  <si>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</si>
  <si>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</si>
  <si>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</si>
  <si>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</si>
  <si>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</si>
  <si>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</si>
  <si>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</si>
  <si>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</si>
  <si>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</si>
  <si>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</si>
  <si>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</si>
  <si>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</si>
  <si>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</si>
  <si>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</si>
  <si>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</si>
  <si>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</si>
  <si>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</si>
  <si>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</si>
  <si>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</si>
  <si>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</si>
  <si>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</si>
  <si>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</si>
  <si>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</si>
  <si>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</si>
  <si>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</si>
  <si>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</si>
  <si>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</si>
  <si>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</si>
  <si>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</si>
  <si>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</si>
  <si>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</si>
  <si>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</si>
  <si>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</si>
  <si>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</si>
  <si>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</si>
  <si>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</si>
  <si>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</si>
  <si>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</si>
  <si>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</si>
  <si>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</si>
  <si>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</si>
  <si>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</si>
  <si>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</si>
  <si>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</si>
  <si>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</si>
  <si>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</si>
  <si>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</si>
  <si>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</si>
  <si>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</si>
  <si>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</si>
  <si>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</si>
  <si>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</si>
  <si>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</si>
  <si>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</si>
  <si>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</si>
  <si>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</si>
  <si>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</si>
  <si>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</si>
  <si>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</si>
  <si>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</si>
  <si>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</si>
  <si>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</si>
  <si>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</si>
  <si>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</si>
  <si>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</si>
  <si>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</si>
  <si>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</si>
  <si>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</si>
  <si>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</si>
  <si>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</si>
  <si>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</si>
  <si>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</si>
  <si>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</si>
  <si>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</si>
  <si>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</si>
  <si>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</si>
  <si>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</si>
  <si>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</si>
  <si>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</si>
  <si>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</si>
  <si>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</si>
  <si>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</si>
  <si>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</si>
  <si>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</si>
  <si>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</si>
  <si>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</si>
  <si>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</si>
  <si>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</si>
  <si>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</si>
  <si>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</si>
  <si>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</si>
  <si>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</si>
  <si>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</si>
  <si>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</si>
  <si>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</si>
  <si>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</si>
  <si>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</si>
  <si>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</si>
  <si>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</si>
  <si>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</si>
  <si>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</si>
  <si>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</si>
  <si>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</si>
  <si>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</si>
  <si>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</si>
  <si>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</si>
  <si>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</si>
  <si>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</si>
  <si>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</si>
  <si>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</si>
  <si>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</si>
  <si>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</si>
  <si>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</si>
  <si>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</si>
  <si>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</si>
  <si>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</si>
  <si>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</si>
  <si>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</si>
  <si>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</si>
  <si>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</si>
  <si>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</si>
  <si>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</si>
  <si>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</si>
  <si>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</si>
  <si>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</si>
  <si>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</si>
  <si>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</si>
  <si>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</si>
  <si>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</si>
  <si>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</si>
  <si>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</si>
  <si>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</si>
  <si>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</si>
  <si>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</si>
  <si>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</si>
  <si>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</si>
  <si>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</si>
  <si>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</si>
  <si>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</si>
  <si>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</si>
  <si>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</si>
  <si>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</si>
  <si>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</si>
  <si>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</si>
  <si>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</si>
  <si>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</si>
  <si>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</si>
  <si>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</si>
  <si>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</si>
  <si>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</si>
  <si>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</si>
  <si>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</si>
  <si>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</si>
  <si>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</si>
  <si>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</si>
  <si>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</si>
  <si>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</si>
  <si>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</si>
  <si>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</si>
  <si>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</si>
  <si>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</si>
  <si>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</si>
  <si>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</si>
  <si>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</si>
  <si>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</si>
  <si>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</si>
  <si>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</si>
  <si>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</si>
  <si>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</si>
  <si>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</si>
  <si>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</si>
  <si>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</si>
  <si>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</si>
  <si>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</si>
  <si>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</si>
  <si>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</si>
  <si>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</si>
  <si>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</si>
  <si>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</si>
  <si>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</si>
  <si>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</si>
  <si>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</si>
  <si>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</si>
  <si>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</si>
  <si>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</si>
  <si>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</si>
  <si>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</si>
  <si>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</si>
  <si>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</si>
  <si>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</si>
  <si>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</si>
  <si>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</si>
  <si>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</si>
  <si>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</si>
  <si>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</si>
  <si>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</si>
  <si>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</si>
  <si>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</si>
  <si>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</si>
  <si>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</si>
  <si>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</si>
  <si>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</si>
  <si>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</si>
  <si>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</si>
  <si>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</si>
  <si>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</si>
  <si>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</si>
  <si>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</si>
  <si>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</si>
  <si>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</si>
  <si>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</si>
  <si>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</si>
  <si>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</si>
  <si>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</si>
  <si>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</si>
  <si>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</si>
  <si>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</si>
  <si>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</si>
  <si>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</si>
  <si>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</si>
  <si>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</si>
  <si>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</si>
  <si>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</si>
  <si>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</si>
  <si>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</si>
  <si>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</si>
  <si>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</si>
  <si>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</si>
  <si>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</si>
  <si>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</si>
  <si>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</si>
  <si>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</si>
  <si>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</si>
  <si>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</si>
  <si>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</si>
  <si>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</si>
  <si>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</si>
  <si>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</si>
  <si>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</si>
  <si>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</si>
  <si>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</si>
  <si>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</si>
  <si>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</si>
  <si>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</si>
  <si>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</si>
  <si>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</si>
  <si>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</si>
  <si>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</si>
  <si>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</si>
  <si>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</si>
  <si>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</si>
  <si>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</si>
  <si>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</si>
  <si>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</si>
  <si>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</si>
  <si>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</si>
  <si>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</si>
  <si>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</si>
  <si>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</si>
  <si>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</si>
  <si>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</si>
  <si>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</si>
  <si>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</si>
  <si>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</si>
  <si>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</si>
  <si>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</si>
  <si>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</si>
  <si>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</si>
  <si>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</si>
  <si>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</si>
  <si>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</si>
  <si>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</si>
  <si>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</si>
  <si>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</si>
  <si>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</si>
  <si>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</si>
  <si>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</si>
  <si>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</si>
  <si>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</si>
  <si>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</si>
  <si>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</si>
  <si>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</si>
  <si>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</si>
  <si>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</si>
  <si>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</si>
  <si>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</si>
  <si>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</si>
  <si>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</si>
  <si>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</si>
  <si>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</si>
  <si>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</si>
  <si>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</si>
  <si>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</si>
  <si>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</si>
  <si>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</si>
  <si>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</si>
  <si>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</si>
  <si>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</si>
  <si>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</si>
  <si>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</si>
  <si>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</si>
  <si>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</si>
  <si>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</si>
  <si>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</si>
  <si>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</si>
  <si>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</si>
  <si>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</si>
  <si>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</si>
  <si>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</si>
  <si>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</si>
  <si>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</si>
  <si>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</si>
  <si>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</si>
  <si>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</si>
  <si>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</si>
  <si>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</si>
  <si>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</si>
  <si>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</si>
  <si>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</si>
  <si>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</si>
  <si>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</si>
  <si>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</si>
  <si>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</si>
  <si>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</si>
  <si>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</si>
  <si>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</si>
  <si>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</si>
  <si>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</si>
  <si>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</si>
  <si>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</si>
  <si>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</si>
  <si>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</si>
  <si>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</si>
  <si>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</si>
  <si>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</si>
  <si>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</si>
  <si>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</si>
  <si>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</si>
  <si>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</si>
  <si>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</si>
  <si>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</si>
  <si>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</si>
  <si>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</si>
  <si>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</si>
  <si>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</si>
  <si>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</si>
  <si>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</si>
  <si>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</si>
  <si>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</si>
  <si>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</si>
  <si>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</si>
  <si>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</si>
  <si>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</si>
  <si>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</si>
  <si>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</si>
  <si>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</si>
  <si>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</si>
  <si>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</si>
  <si>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</si>
  <si>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</si>
  <si>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</si>
  <si>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</si>
  <si>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</si>
  <si>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</si>
  <si>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</si>
  <si>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</si>
  <si>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</si>
  <si>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</si>
  <si>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</si>
  <si>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</si>
  <si>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</si>
  <si>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</si>
  <si>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</si>
  <si>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</si>
  <si>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</si>
  <si>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</si>
  <si>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</si>
  <si>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</si>
  <si>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</si>
  <si>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</si>
  <si>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</si>
  <si>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</si>
  <si>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</si>
  <si>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</si>
  <si>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</si>
  <si>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</si>
  <si>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</si>
  <si>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</si>
  <si>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</si>
  <si>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</si>
  <si>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</si>
  <si>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</si>
  <si>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</si>
  <si>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</si>
  <si>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</si>
  <si>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</si>
  <si>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</si>
  <si>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</si>
  <si>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</si>
  <si>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</si>
  <si>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</si>
  <si>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</si>
  <si>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</si>
  <si>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</si>
  <si>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</si>
  <si>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</si>
  <si>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</si>
  <si>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</si>
  <si>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</si>
  <si>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</si>
  <si>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</si>
  <si>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</si>
  <si>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</si>
  <si>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</si>
  <si>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</si>
  <si>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</si>
  <si>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</si>
  <si>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</si>
  <si>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</si>
  <si>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</si>
  <si>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</si>
  <si>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</si>
  <si>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</si>
  <si>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</si>
  <si>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</si>
  <si>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</si>
  <si>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</si>
  <si>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</si>
  <si>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</si>
  <si>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</si>
  <si>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</si>
  <si>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</si>
  <si>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</si>
  <si>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</si>
  <si>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</si>
  <si>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</si>
  <si>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</si>
  <si>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</si>
  <si>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</si>
  <si>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</si>
  <si>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</si>
  <si>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</si>
  <si>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</si>
  <si>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</si>
  <si>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</si>
  <si>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</si>
  <si>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</si>
  <si>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</si>
  <si>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</si>
  <si>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</si>
  <si>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</si>
  <si>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</si>
  <si>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</si>
  <si>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</si>
  <si>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</si>
  <si>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</si>
  <si>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</si>
  <si>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</si>
  <si>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</si>
  <si>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</si>
  <si>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</si>
  <si>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</si>
  <si>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</si>
  <si>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</si>
  <si>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</si>
  <si>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</si>
  <si>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</si>
  <si>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</si>
  <si>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</si>
  <si>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</si>
  <si>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</si>
  <si>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</si>
  <si>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</si>
  <si>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</si>
  <si>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</si>
  <si>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</si>
  <si>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</si>
  <si>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</si>
  <si>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</si>
  <si>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</si>
  <si>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</si>
  <si>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</si>
  <si>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</si>
  <si>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</si>
  <si>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</si>
  <si>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</si>
  <si>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</si>
  <si>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</si>
  <si>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</si>
  <si>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</si>
  <si>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</si>
  <si>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</si>
  <si>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</si>
  <si>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</si>
  <si>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</si>
  <si>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</si>
  <si>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</si>
  <si>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</si>
  <si>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</si>
  <si>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</si>
  <si>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</si>
  <si>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</si>
  <si>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</si>
  <si>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</si>
  <si>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</si>
  <si>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</si>
  <si>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</si>
  <si>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</si>
  <si>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</si>
  <si>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</si>
  <si>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</si>
  <si>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</si>
  <si>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</si>
  <si>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</si>
  <si>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</si>
  <si>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</si>
  <si>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</si>
  <si>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</si>
  <si>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</si>
  <si>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</si>
  <si>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</si>
  <si>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</si>
  <si>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</si>
  <si>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</si>
  <si>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</si>
  <si>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</si>
  <si>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</si>
  <si>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</si>
  <si>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</si>
  <si>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</si>
  <si>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</si>
  <si>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</si>
  <si>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</si>
  <si>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</si>
  <si>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</si>
  <si>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</si>
  <si>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</si>
  <si>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</si>
  <si>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</si>
  <si>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</si>
  <si>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</si>
  <si>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</si>
  <si>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</si>
  <si>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</si>
  <si>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</si>
  <si>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</si>
  <si>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</si>
  <si>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</si>
  <si>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</si>
  <si>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</si>
  <si>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</si>
  <si>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</si>
  <si>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</si>
  <si>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</si>
  <si>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</si>
  <si>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</si>
  <si>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</si>
  <si>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</si>
  <si>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</si>
  <si>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</si>
  <si>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</si>
  <si>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</si>
  <si>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</si>
  <si>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</si>
  <si>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</si>
  <si>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</si>
  <si>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</si>
  <si>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</si>
  <si>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</si>
  <si>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</si>
  <si>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</si>
  <si>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</si>
  <si>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</si>
  <si>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</si>
  <si>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</si>
  <si>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</si>
  <si>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</si>
  <si>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</si>
  <si>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</si>
  <si>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</si>
  <si>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</si>
  <si>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</si>
  <si>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</si>
  <si>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</si>
  <si>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</si>
  <si>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</si>
  <si>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</si>
  <si>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</si>
  <si>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</si>
  <si>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</si>
  <si>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</si>
  <si>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</si>
  <si>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</si>
  <si>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</si>
  <si>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</si>
  <si>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</si>
  <si>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</si>
  <si>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</si>
  <si>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</si>
  <si>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</si>
  <si>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</si>
  <si>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</si>
  <si>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</si>
  <si>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</si>
  <si>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</si>
  <si>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</si>
  <si>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</si>
  <si>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</si>
  <si>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</si>
  <si>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</si>
  <si>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</si>
  <si>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</si>
  <si>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</si>
  <si>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</si>
  <si>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</si>
  <si>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</si>
  <si>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</si>
  <si>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</si>
  <si>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</si>
  <si>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</si>
  <si>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</si>
  <si>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</si>
  <si>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</si>
  <si>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</si>
  <si>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</si>
  <si>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</si>
  <si>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</si>
  <si>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</si>
  <si>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</si>
  <si>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</si>
  <si>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</si>
  <si>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</si>
  <si>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</si>
  <si>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</si>
  <si>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</si>
  <si>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</si>
  <si>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</si>
  <si>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</si>
  <si>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</si>
  <si>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</si>
  <si>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</si>
  <si>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</si>
  <si>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</si>
  <si>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</si>
  <si>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</si>
  <si>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</si>
  <si>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</si>
  <si>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</si>
  <si>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</si>
  <si>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</si>
  <si>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</si>
  <si>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</si>
  <si>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</si>
  <si>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</si>
  <si>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</si>
  <si>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</si>
  <si>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</si>
  <si>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</si>
  <si>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</si>
  <si>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</si>
  <si>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</si>
  <si>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</si>
  <si>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</si>
  <si>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</si>
  <si>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</si>
  <si>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</si>
  <si>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</si>
  <si>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</si>
  <si>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</si>
  <si>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</si>
  <si>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</si>
  <si>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</si>
  <si>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</si>
  <si>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</si>
  <si>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</si>
  <si>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</si>
  <si>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</si>
  <si>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</si>
  <si>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</si>
  <si>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</si>
  <si>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</si>
  <si>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</si>
  <si>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</si>
  <si>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</si>
  <si>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</si>
  <si>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</si>
  <si>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</si>
  <si>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</si>
  <si>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</si>
  <si>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</si>
  <si>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</si>
  <si>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</si>
  <si>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</si>
  <si>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</si>
  <si>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</si>
  <si>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</si>
  <si>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</si>
  <si>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</si>
  <si>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</si>
  <si>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</si>
  <si>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</si>
  <si>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</si>
  <si>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</si>
  <si>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</si>
  <si>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</si>
  <si>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</si>
  <si>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</si>
  <si>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</si>
  <si>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</si>
  <si>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</si>
  <si>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</si>
  <si>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</si>
  <si>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</si>
  <si>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</si>
  <si>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</si>
  <si>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</si>
  <si>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</si>
  <si>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</si>
  <si>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</si>
  <si>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</si>
  <si>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</si>
  <si>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</si>
  <si>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</si>
  <si>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</si>
  <si>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</si>
  <si>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</si>
  <si>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</si>
  <si>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</si>
  <si>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</si>
  <si>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</si>
  <si>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</si>
  <si>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</si>
  <si>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</si>
  <si>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</si>
  <si>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</si>
  <si>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</si>
  <si>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</si>
  <si>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</si>
  <si>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</si>
  <si>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</si>
  <si>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</si>
  <si>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</si>
  <si>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</si>
  <si>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</si>
  <si>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</si>
  <si>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</si>
  <si>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</si>
  <si>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</si>
  <si>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</si>
  <si>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</si>
  <si>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</si>
  <si>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</si>
  <si>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</si>
  <si>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</si>
  <si>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</si>
  <si>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</si>
  <si>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</si>
  <si>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</si>
  <si>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</si>
  <si>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</si>
  <si>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</si>
  <si>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</si>
  <si>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</si>
  <si>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</si>
  <si>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</si>
  <si>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</si>
  <si>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</si>
  <si>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</si>
  <si>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</si>
  <si>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</si>
  <si>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</si>
  <si>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</si>
  <si>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</si>
  <si>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</si>
  <si>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</si>
  <si>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</si>
  <si>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</si>
  <si>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</si>
  <si>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</si>
  <si>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</si>
  <si>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</si>
  <si>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</si>
  <si>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</si>
  <si>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</si>
  <si>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</si>
  <si>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</si>
  <si>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</si>
  <si>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</si>
  <si>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</si>
  <si>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</si>
  <si>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</si>
  <si>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</si>
  <si>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</si>
  <si>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</si>
  <si>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</si>
  <si>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</si>
  <si>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</si>
  <si>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</si>
  <si>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</si>
  <si>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</si>
  <si>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</si>
  <si>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</si>
  <si>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</si>
  <si>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</si>
  <si>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</si>
  <si>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</si>
  <si>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</si>
  <si>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</si>
  <si>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</si>
  <si>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</si>
  <si>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</si>
  <si>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</si>
  <si>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</si>
  <si>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</si>
  <si>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</si>
  <si>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</si>
  <si>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</si>
  <si>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</si>
  <si>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</si>
  <si>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</si>
  <si>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</si>
  <si>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</si>
  <si>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</si>
  <si>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</si>
  <si>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</si>
  <si>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</si>
  <si>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</si>
  <si>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</si>
  <si>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</si>
  <si>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</si>
  <si>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</si>
  <si>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</si>
  <si>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</si>
  <si>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</si>
  <si>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</si>
  <si>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</si>
  <si>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</si>
  <si>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</si>
  <si>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</si>
  <si>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</si>
  <si>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</si>
  <si>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</si>
  <si>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</si>
  <si>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</si>
  <si>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</si>
  <si>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</si>
  <si>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</si>
  <si>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</si>
  <si>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</si>
  <si>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</si>
  <si>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</si>
  <si>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</si>
  <si>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</si>
  <si>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</si>
  <si>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</si>
  <si>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</si>
  <si>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</si>
  <si>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</si>
  <si>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</si>
  <si>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</si>
  <si>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</si>
  <si>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</si>
  <si>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</si>
  <si>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</si>
  <si>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</si>
  <si>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</si>
  <si>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</si>
  <si>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</si>
  <si>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</si>
  <si>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</si>
  <si>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</si>
  <si>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</si>
  <si>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</si>
  <si>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</si>
  <si>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</si>
  <si>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</si>
  <si>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</si>
  <si>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</si>
  <si>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</si>
  <si>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</si>
  <si>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</si>
  <si>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</si>
  <si>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</si>
  <si>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</si>
  <si>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</si>
  <si>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</si>
  <si>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</si>
  <si>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</si>
  <si>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</si>
  <si>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</si>
  <si>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</si>
  <si>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</si>
  <si>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</si>
  <si>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</si>
  <si>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</si>
  <si>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</si>
  <si>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</si>
  <si>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</si>
  <si>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</si>
  <si>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</si>
  <si>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</si>
  <si>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</si>
  <si>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</si>
  <si>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</si>
  <si>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</si>
  <si>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</si>
  <si>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</si>
  <si>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</si>
  <si>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</si>
  <si>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</si>
  <si>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</si>
  <si>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</si>
  <si>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</si>
  <si>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</si>
  <si>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</si>
  <si>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</si>
  <si>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</si>
  <si>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</si>
  <si>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</si>
  <si>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</si>
  <si>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</si>
  <si>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</si>
  <si>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</si>
  <si>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</si>
  <si>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</si>
  <si>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</si>
  <si>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</si>
  <si>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</si>
  <si>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</si>
  <si>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</si>
  <si>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</si>
  <si>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</si>
  <si>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</si>
  <si>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</si>
  <si>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</si>
  <si>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</si>
  <si>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</si>
  <si>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</si>
  <si>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</si>
  <si>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</si>
  <si>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</si>
  <si>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</si>
  <si>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</si>
  <si>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</si>
  <si>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</si>
  <si>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</si>
  <si>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</si>
  <si>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</si>
  <si>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</si>
  <si>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</si>
  <si>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</si>
  <si>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</si>
  <si>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</si>
  <si>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</si>
  <si>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</si>
  <si>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</si>
  <si>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</si>
  <si>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</si>
  <si>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</si>
  <si>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</si>
  <si>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</si>
  <si>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</si>
  <si>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</si>
  <si>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</si>
  <si>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</si>
  <si>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</si>
  <si>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</si>
  <si>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</si>
  <si>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</si>
  <si>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</si>
  <si>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</si>
  <si>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</si>
  <si>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</si>
  <si>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</si>
  <si>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</si>
  <si>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</si>
  <si>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</si>
  <si>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</si>
  <si>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</si>
  <si>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</si>
  <si>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</si>
  <si>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</si>
  <si>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</si>
  <si>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</si>
  <si>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</si>
  <si>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</si>
  <si>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</si>
  <si>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</si>
  <si>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</si>
  <si>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</si>
  <si>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</si>
  <si>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</si>
  <si>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</si>
  <si>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</si>
  <si>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</si>
  <si>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</si>
  <si>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</si>
  <si>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</si>
  <si>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</si>
  <si>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</si>
  <si>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</si>
  <si>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</si>
  <si>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</si>
  <si>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</si>
  <si>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</si>
  <si>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</si>
  <si>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</si>
  <si>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</si>
  <si>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</si>
  <si>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</si>
  <si>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</si>
  <si>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</si>
  <si>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</si>
  <si>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</si>
  <si>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</si>
  <si>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</si>
  <si>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</si>
  <si>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</si>
  <si>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</si>
  <si>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</si>
  <si>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</si>
  <si>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</si>
  <si>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</si>
  <si>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</si>
  <si>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</si>
  <si>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</si>
  <si>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</si>
  <si>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</si>
  <si>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</si>
  <si>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</si>
  <si>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</si>
  <si>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</si>
  <si>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</si>
  <si>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</si>
  <si>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</si>
  <si>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</si>
  <si>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</si>
  <si>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</si>
  <si>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</si>
  <si>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</si>
  <si>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</si>
  <si>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</si>
  <si>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</si>
  <si>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</si>
  <si>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</si>
  <si>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</si>
  <si>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</si>
  <si>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</si>
  <si>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</si>
  <si>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</si>
  <si>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</si>
  <si>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</si>
  <si>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</si>
  <si>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</si>
  <si>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</si>
  <si>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</si>
  <si>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</si>
  <si>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</si>
  <si>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</si>
  <si>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</si>
  <si>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</si>
  <si>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</si>
  <si>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</si>
  <si>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</si>
  <si>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</si>
  <si>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</si>
  <si>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</si>
  <si>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</si>
  <si>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</si>
  <si>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</si>
  <si>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</si>
  <si>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</si>
  <si>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</si>
  <si>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</si>
  <si>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</si>
  <si>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</si>
  <si>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</si>
  <si>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</si>
  <si>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</si>
  <si>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</si>
  <si>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</si>
  <si>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</si>
  <si>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</si>
  <si>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</si>
  <si>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</si>
  <si>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</si>
  <si>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</si>
  <si>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</si>
  <si>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</si>
  <si>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</si>
  <si>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</si>
  <si>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</si>
  <si>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</si>
  <si>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</si>
  <si>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</si>
  <si>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</si>
  <si>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</si>
  <si>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</si>
  <si>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</si>
  <si>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</si>
  <si>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</si>
  <si>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</si>
  <si>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</si>
  <si>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</si>
  <si>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</si>
  <si>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</si>
  <si>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</si>
  <si>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</si>
  <si>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</si>
  <si>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</si>
  <si>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</si>
  <si>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</si>
  <si>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</si>
  <si>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</si>
  <si>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</si>
  <si>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</si>
  <si>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</si>
  <si>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</si>
  <si>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</si>
  <si>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</si>
  <si>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</si>
  <si>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</si>
  <si>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</si>
  <si>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</si>
  <si>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</si>
  <si>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</si>
  <si>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</si>
  <si>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</si>
  <si>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</si>
  <si>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</si>
  <si>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</si>
  <si>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</si>
  <si>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</si>
  <si>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</si>
  <si>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</si>
  <si>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</si>
  <si>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</si>
  <si>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</si>
  <si>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</si>
  <si>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</si>
  <si>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</si>
  <si>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</si>
  <si>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</si>
  <si>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</si>
  <si>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</si>
  <si>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</si>
  <si>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</si>
  <si>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</si>
  <si>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</si>
  <si>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</si>
  <si>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</si>
  <si>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</si>
  <si>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</si>
  <si>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</si>
  <si>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</si>
  <si>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</si>
  <si>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</si>
  <si>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</si>
  <si>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</si>
  <si>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</si>
  <si>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</si>
  <si>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</si>
  <si>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</si>
  <si>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</si>
  <si>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</si>
  <si>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</si>
  <si>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</si>
  <si>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</si>
  <si>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</si>
  <si>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</si>
  <si>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</si>
  <si>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</si>
  <si>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</si>
  <si>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</si>
  <si>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</si>
  <si>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</si>
  <si>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</si>
  <si>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</si>
  <si>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</si>
  <si>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</si>
  <si>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</si>
  <si>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</si>
  <si>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</si>
  <si>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</si>
  <si>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</si>
  <si>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</si>
  <si>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</si>
  <si>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</si>
  <si>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</si>
  <si>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</si>
  <si>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</si>
  <si>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</si>
  <si>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</si>
  <si>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</si>
  <si>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</si>
  <si>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</si>
  <si>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</si>
  <si>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</si>
  <si>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</si>
  <si>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</si>
  <si>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</si>
  <si>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</si>
  <si>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</si>
  <si>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</si>
  <si>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</si>
  <si>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</si>
  <si>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</si>
  <si>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</si>
  <si>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</si>
  <si>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</si>
  <si>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</si>
  <si>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</si>
  <si>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</si>
  <si>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</si>
  <si>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</si>
  <si>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</si>
  <si>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</si>
  <si>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</si>
  <si>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</si>
  <si>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</si>
  <si>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</si>
  <si>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</si>
  <si>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</si>
  <si>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</si>
  <si>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</si>
  <si>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</si>
  <si>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</si>
  <si>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</si>
  <si>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</si>
  <si>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</si>
  <si>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</si>
  <si>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</si>
  <si>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</si>
  <si>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</si>
  <si>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</si>
  <si>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</si>
  <si>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</si>
  <si>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</si>
  <si>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</si>
  <si>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</si>
  <si>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</si>
  <si>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</si>
  <si>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</si>
  <si>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</si>
  <si>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</si>
  <si>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</si>
  <si>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</si>
  <si>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</si>
  <si>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</si>
  <si>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</si>
  <si>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</si>
  <si>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</si>
  <si>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</si>
  <si>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</si>
  <si>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</si>
  <si>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</si>
  <si>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</si>
  <si>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</si>
  <si>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</si>
  <si>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</si>
  <si>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</si>
  <si>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</si>
  <si>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</si>
  <si>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</si>
  <si>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</si>
  <si>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</si>
  <si>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</si>
  <si>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</si>
  <si>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</si>
  <si>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</si>
  <si>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</si>
  <si>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</si>
  <si>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</si>
  <si>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</si>
  <si>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</si>
  <si>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</si>
  <si>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</si>
  <si>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</si>
  <si>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</si>
  <si>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</si>
  <si>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</si>
  <si>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</si>
  <si>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</si>
  <si>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</si>
  <si>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</si>
  <si>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</si>
  <si>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</si>
  <si>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</si>
  <si>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</si>
  <si>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</si>
  <si>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</si>
  <si>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</si>
  <si>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</si>
  <si>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</si>
  <si>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</si>
  <si>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</si>
  <si>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</si>
  <si>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</si>
  <si>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</si>
  <si>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</si>
  <si>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</si>
  <si>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</si>
  <si>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</si>
  <si>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</si>
  <si>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</si>
  <si>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</si>
  <si>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</si>
  <si>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</si>
  <si>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</si>
  <si>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</si>
  <si>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</si>
  <si>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</si>
  <si>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</si>
  <si>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</si>
  <si>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</si>
  <si>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</si>
  <si>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</si>
  <si>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</si>
  <si>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</si>
  <si>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</si>
  <si>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</si>
  <si>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</si>
  <si>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</si>
  <si>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</si>
  <si>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</si>
  <si>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</si>
  <si>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</si>
  <si>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</si>
  <si>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</si>
  <si>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</si>
  <si>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</si>
  <si>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</si>
  <si>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</si>
  <si>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</si>
  <si>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</si>
  <si>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</si>
  <si>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</si>
  <si>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</si>
  <si>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</si>
  <si>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</si>
  <si>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</si>
  <si>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</si>
  <si>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</si>
  <si>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</si>
  <si>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</si>
  <si>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</si>
  <si>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</si>
  <si>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</si>
  <si>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</si>
  <si>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</si>
  <si>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</si>
  <si>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</si>
  <si>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</si>
  <si>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</si>
  <si>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</si>
  <si>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</si>
  <si>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</si>
  <si>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</si>
  <si>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</si>
  <si>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</si>
  <si>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</si>
  <si>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</si>
  <si>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</si>
  <si>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</si>
  <si>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</si>
  <si>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</si>
  <si>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</si>
  <si>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</si>
  <si>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</si>
  <si>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</si>
  <si>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</si>
  <si>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</si>
  <si>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</si>
  <si>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</si>
  <si>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</si>
  <si>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</si>
  <si>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</si>
  <si>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</si>
  <si>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</si>
  <si>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</si>
  <si>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</si>
  <si>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</si>
  <si>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</si>
  <si>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</si>
  <si>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</si>
  <si>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</si>
  <si>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</si>
  <si>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</si>
  <si>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</si>
  <si>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</si>
  <si>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</si>
  <si>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</si>
  <si>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</si>
  <si>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</si>
  <si>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</si>
  <si>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</si>
  <si>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</si>
  <si>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</si>
  <si>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</si>
  <si>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</si>
  <si>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</si>
  <si>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</si>
  <si>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</si>
  <si>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</si>
  <si>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</si>
  <si>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</si>
  <si>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</si>
  <si>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</si>
  <si>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</si>
  <si>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</si>
  <si>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</si>
  <si>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</si>
  <si>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</si>
  <si>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</si>
  <si>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</si>
  <si>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</si>
  <si>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</si>
  <si>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</si>
  <si>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</si>
  <si>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</si>
  <si>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</si>
  <si>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</si>
  <si>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</si>
  <si>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</si>
  <si>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</si>
  <si>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</si>
  <si>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</si>
  <si>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</si>
  <si>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</si>
  <si>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</si>
  <si>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</si>
  <si>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</si>
  <si>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</si>
  <si>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</si>
  <si>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</si>
  <si>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</si>
  <si>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</si>
  <si>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</si>
  <si>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</si>
  <si>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</si>
  <si>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</si>
  <si>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</si>
  <si>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</si>
  <si>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</si>
  <si>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</si>
  <si>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</si>
  <si>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</si>
  <si>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</si>
  <si>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</si>
  <si>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</si>
  <si>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</si>
  <si>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</si>
  <si>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</si>
  <si>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</si>
  <si>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</si>
  <si>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</si>
  <si>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</si>
  <si>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</si>
  <si>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</si>
  <si>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</si>
  <si>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</si>
  <si>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</si>
  <si>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</si>
  <si>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</si>
  <si>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</si>
  <si>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</si>
  <si>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</si>
  <si>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</si>
  <si>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</si>
  <si>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</si>
  <si>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</si>
  <si>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</si>
  <si>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</si>
  <si>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</si>
  <si>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</si>
  <si>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</si>
  <si>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</si>
  <si>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</si>
  <si>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</si>
  <si>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</si>
  <si>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</si>
  <si>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</si>
  <si>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</si>
  <si>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</si>
  <si>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</si>
  <si>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</si>
  <si>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</si>
  <si>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</si>
  <si>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</si>
  <si>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</si>
  <si>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</si>
  <si>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</si>
  <si>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</si>
  <si>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</si>
  <si>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</si>
  <si>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</si>
  <si>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</si>
  <si>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</si>
  <si>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</si>
  <si>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</si>
  <si>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</si>
  <si>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</si>
  <si>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</si>
  <si>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</si>
  <si>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</si>
  <si>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</si>
  <si>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</si>
  <si>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</si>
  <si>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</si>
  <si>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</si>
  <si>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</si>
  <si>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</si>
  <si>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</si>
  <si>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</si>
  <si>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</si>
  <si>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</si>
  <si>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</si>
  <si>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</si>
  <si>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</si>
  <si>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</si>
  <si>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</si>
  <si>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</si>
  <si>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</si>
  <si>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</si>
  <si>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</si>
  <si>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</si>
  <si>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</si>
  <si>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</si>
  <si>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</si>
  <si>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</si>
  <si>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</si>
  <si>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</si>
  <si>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</si>
  <si>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</si>
  <si>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</si>
  <si>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</si>
  <si>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</si>
  <si>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</si>
  <si>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</si>
  <si>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</si>
  <si>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</si>
  <si>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</si>
  <si>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</si>
  <si>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</si>
  <si>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</si>
  <si>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</si>
  <si>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</si>
  <si>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</si>
  <si>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</si>
  <si>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</si>
  <si>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</si>
  <si>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</si>
  <si>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</si>
  <si>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</si>
  <si>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</si>
  <si>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</si>
  <si>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</si>
  <si>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</si>
  <si>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</si>
  <si>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</si>
  <si>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</si>
  <si>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</si>
  <si>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</si>
  <si>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</si>
  <si>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</si>
  <si>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</si>
  <si>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</si>
  <si>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</si>
  <si>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</si>
  <si>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</si>
  <si>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</si>
  <si>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</si>
  <si>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</si>
  <si>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</si>
  <si>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</si>
  <si>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</si>
  <si>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</si>
  <si>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</si>
  <si>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</si>
  <si>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</si>
  <si>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</si>
  <si>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</si>
  <si>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</si>
  <si>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</si>
  <si>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</si>
  <si>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</si>
  <si>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</si>
  <si>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</si>
  <si>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</si>
  <si>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</si>
  <si>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</si>
  <si>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</si>
  <si>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</si>
  <si>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</si>
  <si>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</si>
  <si>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</si>
  <si>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</si>
  <si>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</si>
  <si>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</si>
  <si>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</si>
  <si>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</si>
  <si>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</si>
  <si>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</si>
  <si>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</si>
  <si>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</si>
  <si>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</si>
  <si>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</si>
  <si>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</si>
  <si>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</si>
  <si>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</si>
  <si>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</si>
  <si>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</si>
  <si>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</si>
  <si>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</si>
  <si>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</si>
  <si>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</si>
  <si>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</si>
  <si>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</si>
  <si>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</si>
  <si>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</si>
  <si>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</si>
  <si>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</si>
  <si>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</si>
  <si>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</si>
  <si>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</si>
  <si>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</si>
  <si>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</si>
  <si>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</si>
  <si>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</si>
  <si>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</si>
  <si>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</si>
  <si>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</si>
  <si>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</si>
  <si>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</si>
  <si>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</si>
  <si>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</si>
  <si>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</si>
  <si>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</si>
  <si>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</si>
  <si>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</si>
  <si>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</si>
  <si>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</si>
  <si>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</si>
  <si>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</si>
  <si>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</si>
  <si>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</si>
  <si>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</si>
  <si>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</si>
  <si>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</si>
  <si>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</si>
  <si>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</si>
  <si>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</si>
  <si>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</si>
  <si>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</si>
  <si>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</si>
  <si>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</si>
  <si>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</si>
  <si>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</si>
  <si>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</si>
  <si>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</si>
  <si>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</si>
  <si>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</si>
  <si>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</si>
  <si>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</si>
  <si>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</si>
  <si>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</si>
  <si>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</si>
  <si>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</si>
  <si>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</si>
  <si>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</si>
  <si>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</si>
  <si>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</si>
  <si>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</si>
  <si>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</si>
  <si>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</si>
  <si>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</si>
  <si>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</si>
  <si>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</si>
  <si>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</si>
  <si>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</si>
  <si>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</si>
  <si>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</si>
  <si>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</si>
  <si>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</si>
  <si>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</si>
  <si>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</si>
  <si>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</si>
  <si>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</si>
  <si>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</si>
  <si>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</si>
  <si>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</si>
  <si>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</si>
  <si>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</si>
  <si>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</si>
  <si>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</si>
  <si>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</si>
  <si>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</si>
  <si>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</si>
  <si>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</si>
  <si>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</si>
  <si>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</si>
  <si>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</si>
  <si>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</si>
  <si>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</si>
  <si>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</si>
  <si>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</si>
  <si>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</si>
  <si>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</si>
  <si>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</si>
  <si>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</si>
  <si>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</si>
  <si>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</si>
  <si>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</si>
  <si>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</si>
  <si>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</si>
  <si>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</si>
  <si>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</si>
  <si>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</si>
  <si>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</si>
  <si>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</si>
  <si>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</si>
  <si>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</si>
  <si>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</si>
  <si>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</si>
  <si>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</si>
  <si>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</si>
  <si>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</si>
  <si>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</si>
  <si>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</si>
  <si>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</si>
  <si>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</si>
  <si>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</si>
  <si>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</si>
  <si>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</si>
  <si>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</si>
  <si>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</si>
  <si>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</si>
  <si>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</si>
  <si>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</si>
  <si>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</si>
  <si>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</si>
  <si>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</si>
  <si>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</si>
  <si>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</si>
  <si>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</si>
  <si>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</si>
  <si>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</si>
  <si>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</si>
  <si>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</si>
  <si>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</si>
  <si>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</si>
  <si>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</si>
  <si>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</si>
  <si>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</si>
  <si>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</si>
  <si>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</si>
  <si>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</si>
  <si>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</si>
  <si>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</si>
  <si>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</si>
  <si>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</si>
  <si>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</si>
  <si>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</si>
  <si>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</si>
  <si>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</si>
  <si>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</si>
  <si>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</si>
  <si>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</si>
  <si>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</si>
  <si>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</si>
  <si>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</si>
  <si>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</si>
  <si>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</si>
  <si>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</si>
  <si>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</si>
  <si>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</si>
  <si>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</si>
  <si>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</si>
  <si>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</si>
  <si>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</si>
  <si>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</si>
  <si>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</si>
  <si>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</si>
  <si>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</si>
  <si>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</si>
  <si>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</si>
  <si>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</si>
  <si>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</si>
  <si>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</si>
  <si>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</si>
  <si>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</si>
  <si>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</si>
  <si>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</si>
  <si>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</si>
  <si>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</si>
  <si>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</si>
  <si>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</si>
  <si>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</si>
  <si>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</si>
  <si>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</si>
  <si>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</si>
  <si>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</si>
  <si>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</si>
  <si>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</si>
  <si>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</si>
  <si>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</si>
  <si>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</si>
  <si>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</si>
  <si>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</si>
  <si>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</si>
  <si>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</si>
  <si>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</si>
  <si>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</si>
  <si>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</si>
  <si>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</si>
  <si>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</si>
  <si>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</si>
  <si>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</si>
  <si>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</si>
  <si>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</si>
  <si>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</si>
  <si>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</si>
  <si>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</si>
  <si>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</si>
  <si>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</si>
  <si>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</si>
  <si>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</si>
  <si>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</si>
  <si>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</si>
  <si>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</si>
  <si>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</si>
  <si>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</si>
  <si>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</si>
  <si>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</si>
  <si>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</si>
  <si>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</si>
  <si>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</si>
  <si>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</si>
  <si>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</si>
  <si>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</si>
  <si>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</si>
  <si>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</si>
  <si>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</si>
  <si>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</si>
  <si>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</si>
  <si>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</si>
  <si>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</si>
  <si>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</si>
  <si>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</si>
  <si>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</si>
  <si>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</si>
  <si>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</si>
  <si>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</si>
  <si>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</si>
  <si>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</si>
  <si>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</si>
  <si>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</si>
  <si>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</si>
  <si>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</si>
  <si>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</si>
  <si>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</si>
  <si>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</si>
  <si>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</si>
  <si>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</si>
  <si>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</si>
  <si>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</si>
  <si>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</si>
  <si>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</si>
  <si>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</si>
  <si>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</si>
  <si>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</si>
  <si>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</si>
  <si>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</si>
  <si>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</si>
  <si>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</si>
  <si>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</si>
  <si>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</si>
  <si>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</si>
  <si>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</si>
  <si>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</si>
  <si>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</si>
  <si>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</si>
  <si>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</si>
  <si>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</si>
  <si>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</si>
  <si>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</si>
  <si>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</si>
  <si>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</si>
  <si>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</si>
  <si>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</si>
  <si>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</si>
  <si>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</si>
  <si>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</si>
  <si>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</si>
  <si>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</si>
  <si>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</si>
  <si>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</si>
  <si>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</si>
  <si>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</si>
  <si>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</si>
  <si>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</si>
  <si>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</si>
  <si>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</si>
  <si>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</si>
  <si>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</si>
  <si>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</si>
  <si>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</si>
  <si>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</si>
  <si>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</si>
  <si>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</si>
  <si>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</si>
  <si>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</si>
  <si>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</si>
  <si>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</si>
  <si>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</si>
  <si>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</si>
  <si>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</si>
  <si>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</si>
  <si>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</si>
  <si>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</si>
  <si>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</si>
  <si>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</si>
  <si>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</si>
  <si>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</si>
  <si>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</si>
  <si>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</si>
  <si>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</si>
  <si>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</si>
  <si>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</si>
  <si>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</si>
  <si>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</si>
  <si>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</si>
  <si>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</si>
  <si>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</si>
  <si>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</si>
  <si>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</si>
  <si>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</si>
  <si>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</si>
  <si>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</si>
  <si>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</si>
  <si>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</si>
  <si>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</si>
  <si>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</si>
  <si>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</si>
  <si>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</si>
  <si>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</si>
  <si>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</si>
  <si>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</si>
  <si>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</si>
  <si>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</si>
  <si>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</si>
  <si>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</si>
  <si>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</si>
  <si>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</si>
  <si>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</si>
  <si>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</si>
  <si>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</si>
  <si>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</si>
  <si>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</si>
  <si>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</si>
  <si>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</si>
  <si>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</si>
  <si>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</si>
  <si>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</si>
  <si>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</si>
  <si>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</si>
  <si>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</si>
  <si>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</si>
  <si>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</si>
  <si>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</si>
  <si>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</si>
  <si>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</si>
  <si>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</si>
  <si>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</si>
  <si>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</si>
  <si>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</si>
  <si>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</si>
  <si>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</si>
  <si>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</si>
  <si>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</si>
  <si>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</si>
  <si>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</si>
  <si>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</si>
  <si>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</si>
  <si>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</si>
  <si>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</si>
  <si>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</si>
  <si>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</si>
  <si>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</si>
  <si>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</si>
  <si>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</si>
  <si>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</si>
  <si>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</si>
  <si>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</si>
  <si>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</si>
  <si>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</si>
  <si>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</si>
  <si>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</si>
  <si>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</si>
  <si>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</si>
  <si>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</si>
  <si>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</si>
  <si>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</si>
  <si>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</si>
  <si>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</si>
  <si>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</si>
  <si>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</si>
  <si>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</si>
  <si>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</si>
  <si>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</si>
  <si>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</si>
  <si>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</si>
  <si>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</si>
  <si>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</si>
  <si>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</si>
  <si>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</si>
  <si>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</si>
  <si>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</si>
  <si>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</si>
  <si>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</si>
  <si>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</si>
  <si>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</si>
  <si>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</si>
  <si>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</si>
  <si>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</si>
  <si>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</si>
  <si>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</si>
  <si>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</si>
  <si>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</si>
  <si>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</si>
  <si>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</si>
  <si>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</si>
  <si>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</si>
  <si>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</si>
  <si>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</si>
  <si>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</si>
  <si>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</si>
  <si>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</si>
  <si>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</si>
  <si>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</si>
  <si>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</si>
  <si>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</si>
  <si>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</si>
  <si>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</si>
  <si>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</si>
  <si>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</si>
  <si>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</si>
  <si>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</si>
  <si>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</si>
  <si>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</si>
  <si>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</si>
  <si>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</si>
  <si>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</si>
  <si>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</si>
  <si>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</si>
  <si>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</si>
  <si>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</si>
  <si>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</si>
  <si>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</si>
  <si>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</si>
  <si>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</si>
  <si>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</si>
  <si>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</si>
  <si>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</si>
  <si>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</si>
  <si>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</si>
  <si>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</si>
  <si>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</si>
  <si>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</si>
  <si>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</si>
  <si>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</si>
  <si>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</si>
  <si>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</si>
  <si>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</si>
  <si>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</si>
  <si>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</si>
  <si>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</si>
  <si>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</si>
  <si>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</si>
  <si>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</si>
  <si>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</si>
  <si>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</si>
  <si>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</si>
  <si>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</si>
  <si>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</si>
  <si>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</si>
  <si>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</si>
  <si>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</si>
  <si>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</si>
  <si>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</si>
  <si>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</si>
  <si>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</si>
  <si>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</si>
  <si>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</si>
  <si>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</si>
  <si>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</si>
  <si>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</si>
  <si>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</si>
  <si>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</si>
  <si>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</si>
  <si>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</si>
  <si>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</si>
  <si>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</si>
  <si>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</si>
  <si>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</si>
  <si>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</si>
  <si>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</si>
  <si>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</si>
  <si>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</si>
  <si>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</si>
  <si>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</si>
  <si>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</si>
  <si>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</si>
  <si>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</si>
  <si>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</si>
  <si>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</si>
  <si>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</si>
  <si>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</si>
  <si>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</si>
  <si>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</si>
  <si>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</si>
  <si>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</si>
  <si>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</si>
  <si>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</si>
  <si>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</si>
  <si>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</si>
  <si>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</si>
  <si>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</si>
  <si>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</si>
  <si>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</si>
  <si>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</si>
  <si>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</si>
  <si>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</si>
  <si>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</si>
  <si>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</si>
  <si>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</si>
  <si>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</si>
  <si>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</si>
  <si>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</si>
  <si>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</si>
  <si>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</si>
  <si>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</si>
  <si>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</si>
  <si>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</si>
  <si>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</si>
  <si>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</si>
  <si>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</si>
  <si>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</si>
  <si>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</si>
  <si>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</si>
  <si>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</si>
  <si>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</si>
  <si>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</si>
  <si>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</si>
  <si>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</si>
  <si>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</si>
  <si>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</si>
  <si>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</si>
  <si>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</si>
  <si>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</si>
  <si>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</si>
  <si>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</si>
  <si>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</si>
  <si>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</si>
  <si>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</si>
  <si>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</si>
  <si>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</si>
  <si>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</si>
  <si>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</si>
  <si>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</si>
  <si>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</si>
  <si>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</si>
  <si>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</si>
  <si>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</si>
  <si>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</si>
  <si>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</si>
  <si>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</si>
  <si>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</si>
  <si>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</si>
  <si>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</si>
  <si>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</si>
  <si>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</si>
  <si>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</si>
  <si>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</si>
  <si>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</si>
  <si>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</si>
  <si>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</si>
  <si>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</si>
  <si>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</si>
  <si>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</si>
  <si>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</si>
  <si>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</si>
  <si>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</si>
  <si>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</si>
  <si>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</si>
  <si>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</si>
  <si>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</si>
  <si>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</si>
  <si>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</si>
  <si>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</si>
  <si>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</si>
  <si>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</si>
  <si>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</si>
  <si>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</si>
  <si>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</si>
  <si>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</si>
  <si>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</si>
  <si>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</si>
  <si>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</si>
  <si>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</si>
  <si>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</si>
  <si>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</si>
  <si>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</si>
  <si>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</si>
  <si>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</si>
  <si>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</si>
  <si>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</si>
  <si>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</si>
  <si>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</si>
  <si>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</si>
  <si>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</si>
  <si>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</si>
  <si>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</si>
  <si>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</si>
  <si>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</si>
  <si>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</si>
  <si>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</si>
  <si>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</si>
  <si>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</si>
  <si>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</si>
  <si>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</si>
  <si>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</si>
  <si>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</si>
  <si>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</si>
  <si>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</si>
  <si>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</si>
  <si>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</si>
  <si>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</si>
  <si>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</si>
  <si>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</si>
  <si>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</si>
  <si>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</si>
  <si>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</si>
  <si>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</si>
  <si>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</si>
  <si>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</si>
  <si>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</si>
  <si>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</si>
  <si>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</si>
  <si>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</si>
  <si>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</si>
  <si>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</si>
  <si>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</si>
  <si>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</si>
  <si>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</si>
  <si>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</si>
  <si>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</si>
  <si>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</si>
  <si>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</si>
  <si>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</si>
  <si>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</si>
  <si>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</si>
  <si>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</si>
  <si>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</si>
  <si>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</si>
  <si>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</si>
  <si>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</si>
  <si>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</si>
  <si>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</si>
  <si>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</si>
  <si>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</si>
  <si>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</si>
  <si>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</si>
  <si>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</si>
  <si>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</si>
  <si>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</si>
  <si>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</si>
  <si>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</si>
  <si>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</si>
  <si>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</si>
  <si>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</si>
  <si>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</si>
  <si>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</si>
  <si>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</si>
  <si>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</si>
  <si>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</si>
  <si>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</si>
  <si>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</si>
  <si>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</si>
  <si>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</si>
  <si>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</si>
  <si>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</si>
  <si>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</si>
  <si>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</si>
  <si>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</si>
  <si>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</si>
  <si>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</si>
  <si>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</si>
  <si>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</si>
  <si>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</si>
  <si>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</si>
  <si>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</si>
  <si>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</si>
  <si>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</si>
  <si>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</si>
  <si>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</si>
  <si>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</si>
  <si>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</si>
  <si>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</si>
  <si>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</si>
  <si>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</si>
  <si>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</si>
  <si>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</si>
  <si>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</si>
  <si>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</si>
  <si>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</si>
  <si>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</si>
  <si>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</si>
  <si>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</si>
  <si>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</si>
  <si>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</si>
  <si>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</si>
  <si>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</si>
  <si>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</si>
  <si>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</si>
  <si>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</si>
  <si>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</si>
  <si>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</si>
  <si>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</si>
  <si>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</si>
  <si>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</si>
  <si>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</si>
  <si>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</si>
  <si>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</si>
  <si>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</si>
  <si>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</si>
  <si>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</si>
  <si>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</si>
  <si>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</si>
  <si>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</si>
  <si>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</si>
  <si>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</si>
  <si>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</si>
  <si>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</si>
  <si>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</si>
  <si>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</si>
  <si>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</si>
  <si>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</si>
  <si>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</si>
  <si>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</si>
  <si>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</si>
  <si>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</si>
  <si>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</si>
  <si>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</si>
  <si>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</si>
  <si>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</si>
  <si>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</si>
  <si>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</si>
  <si>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</si>
  <si>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</si>
  <si>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</si>
  <si>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</si>
  <si>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</si>
  <si>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</si>
  <si>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</si>
  <si>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</si>
  <si>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</si>
  <si>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</si>
  <si>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</si>
  <si>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</si>
  <si>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</si>
  <si>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</si>
  <si>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</si>
  <si>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</si>
  <si>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</si>
  <si>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</si>
  <si>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</si>
  <si>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</si>
  <si>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</si>
  <si>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</si>
  <si>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</si>
  <si>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</si>
  <si>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</si>
  <si>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</si>
  <si>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</si>
  <si>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</si>
  <si>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</si>
  <si>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</si>
  <si>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</si>
  <si>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</si>
  <si>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</si>
  <si>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</si>
  <si>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</si>
  <si>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</si>
  <si>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</si>
  <si>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</si>
  <si>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</si>
  <si>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</si>
  <si>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</si>
  <si>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</si>
  <si>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</si>
  <si>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</si>
  <si>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</si>
  <si>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</si>
  <si>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</si>
  <si>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</si>
  <si>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</si>
  <si>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</si>
  <si>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</si>
  <si>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</si>
  <si>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</si>
  <si>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</si>
  <si>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</si>
  <si>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</si>
  <si>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</si>
  <si>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</si>
  <si>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</si>
  <si>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</si>
  <si>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</si>
  <si>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</si>
  <si>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</si>
  <si>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</si>
  <si>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</si>
  <si>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</si>
  <si>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</si>
  <si>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</si>
  <si>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</si>
  <si>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</si>
  <si>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</si>
  <si>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</si>
  <si>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</si>
  <si>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</si>
  <si>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</si>
  <si>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</si>
  <si>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</si>
  <si>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</si>
  <si>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</si>
  <si>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</si>
  <si>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</si>
  <si>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</si>
  <si>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</si>
  <si>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</si>
  <si>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</si>
  <si>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</si>
  <si>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</si>
  <si>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</si>
  <si>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</si>
  <si>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</si>
  <si>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</si>
  <si>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</si>
  <si>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</si>
  <si>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</si>
  <si>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</si>
  <si>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</si>
  <si>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</si>
  <si>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</si>
  <si>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</si>
  <si>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</si>
  <si>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</si>
  <si>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</si>
  <si>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</si>
  <si>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</si>
  <si>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</si>
  <si>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</si>
  <si>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</si>
  <si>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</si>
  <si>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</si>
  <si>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</si>
  <si>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</si>
  <si>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</si>
  <si>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</si>
  <si>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</si>
  <si>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</si>
  <si>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</si>
  <si>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</si>
  <si>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</si>
  <si>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</si>
  <si>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</si>
  <si>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</si>
  <si>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</si>
  <si>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</si>
  <si>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</si>
  <si>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</si>
  <si>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</si>
  <si>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</si>
  <si>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</si>
  <si>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</si>
  <si>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</si>
  <si>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</si>
  <si>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</si>
  <si>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</si>
  <si>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</si>
  <si>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</si>
  <si>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</si>
  <si>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</si>
  <si>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</si>
  <si>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</si>
  <si>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</si>
  <si>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</si>
  <si>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</si>
  <si>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</si>
  <si>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</si>
  <si>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</si>
  <si>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</si>
  <si>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</si>
  <si>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</si>
  <si>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</si>
  <si>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</si>
  <si>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</si>
  <si>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</si>
  <si>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</si>
  <si>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</si>
  <si>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</si>
  <si>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</si>
  <si>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</si>
  <si>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</si>
  <si>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</si>
  <si>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</si>
  <si>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</si>
  <si>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</si>
  <si>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</si>
  <si>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</si>
  <si>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</si>
  <si>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</si>
  <si>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</si>
  <si>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</si>
  <si>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</si>
  <si>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</si>
  <si>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</si>
  <si>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</si>
  <si>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</si>
  <si>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</si>
  <si>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</si>
  <si>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</si>
  <si>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</si>
  <si>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</si>
  <si>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</si>
  <si>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</si>
  <si>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</si>
  <si>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</si>
  <si>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</si>
  <si>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</si>
  <si>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</si>
  <si>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</si>
  <si>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</si>
  <si>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</si>
  <si>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</si>
  <si>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</si>
  <si>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</si>
  <si>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</si>
  <si>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</si>
  <si>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</si>
  <si>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</si>
  <si>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</si>
  <si>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</si>
  <si>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</si>
  <si>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</si>
  <si>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</si>
  <si>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</si>
  <si>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</si>
  <si>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</si>
  <si>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</si>
  <si>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</si>
  <si>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</si>
  <si>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</si>
  <si>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</si>
  <si>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</si>
  <si>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</si>
  <si>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</si>
  <si>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</si>
  <si>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</si>
  <si>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</si>
  <si>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</si>
  <si>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</si>
  <si>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</si>
  <si>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</si>
  <si>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</si>
  <si>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</si>
  <si>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</si>
  <si>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</si>
  <si>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</si>
  <si>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</si>
  <si>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</si>
  <si>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</si>
  <si>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</si>
  <si>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</si>
  <si>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</si>
  <si>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</si>
  <si>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</si>
  <si>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</si>
  <si>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</si>
  <si>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</si>
  <si>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</si>
  <si>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</si>
  <si>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</si>
  <si>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</si>
  <si>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</si>
  <si>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</si>
  <si>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</si>
  <si>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</si>
  <si>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</si>
  <si>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</si>
  <si>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</si>
  <si>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</si>
  <si>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</si>
  <si>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</si>
  <si>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</si>
  <si>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</si>
  <si>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</si>
  <si>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</si>
  <si>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</si>
  <si>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</si>
  <si>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</si>
  <si>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</si>
  <si>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</si>
  <si>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</si>
  <si>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</si>
  <si>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</si>
  <si>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</si>
  <si>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</si>
  <si>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</si>
  <si>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</si>
  <si>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</si>
  <si>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</si>
  <si>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</si>
  <si>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</si>
  <si>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</si>
  <si>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</si>
  <si>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</si>
  <si>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</si>
  <si>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</si>
  <si>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</si>
  <si>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</si>
  <si>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</si>
  <si>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</si>
  <si>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</si>
  <si>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</si>
  <si>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</si>
  <si>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</si>
  <si>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</si>
  <si>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</si>
  <si>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</si>
  <si>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</si>
  <si>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</si>
  <si>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</si>
  <si>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</si>
  <si>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</si>
  <si>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</si>
  <si>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</si>
  <si>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</si>
  <si>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</si>
  <si>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</si>
  <si>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</si>
  <si>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</si>
  <si>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</si>
  <si>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</si>
  <si>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</si>
  <si>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</si>
  <si>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</si>
  <si>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</si>
  <si>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</si>
  <si>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</si>
  <si>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</si>
  <si>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</si>
  <si>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</si>
  <si>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</si>
  <si>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</si>
  <si>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</si>
  <si>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</si>
  <si>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</si>
  <si>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</si>
  <si>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</si>
  <si>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</si>
  <si>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</si>
  <si>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</si>
  <si>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</si>
  <si>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</si>
  <si>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</si>
  <si>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</si>
  <si>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</si>
  <si>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</si>
  <si>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</si>
  <si>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</si>
  <si>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</si>
  <si>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</si>
  <si>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</si>
  <si>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</si>
  <si>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</si>
  <si>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</si>
  <si>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</si>
  <si>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</si>
  <si>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</si>
  <si>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</si>
  <si>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</si>
  <si>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</si>
  <si>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</si>
  <si>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</si>
  <si>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</si>
  <si>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</si>
  <si>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</si>
  <si>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</si>
  <si>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</si>
  <si>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</si>
  <si>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</si>
  <si>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</si>
  <si>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</si>
  <si>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</si>
  <si>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</si>
  <si>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</si>
  <si>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</si>
  <si>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</si>
  <si>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</si>
  <si>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</si>
  <si>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</si>
  <si>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</si>
  <si>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</si>
  <si>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</si>
  <si>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</si>
  <si>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</si>
  <si>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</si>
  <si>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</si>
  <si>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</si>
  <si>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</si>
  <si>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</si>
  <si>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</si>
  <si>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</si>
  <si>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</si>
  <si>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</si>
  <si>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</si>
  <si>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</si>
  <si>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</si>
  <si>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</si>
  <si>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</si>
  <si>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</si>
  <si>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</si>
  <si>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</si>
  <si>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</si>
  <si>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</si>
  <si>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</si>
  <si>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</si>
  <si>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</si>
  <si>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</si>
  <si>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</si>
  <si>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</si>
  <si>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</si>
  <si>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</si>
  <si>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</si>
  <si>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</si>
  <si>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</si>
  <si>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</si>
  <si>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</si>
  <si>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</si>
  <si>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</si>
  <si>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</si>
  <si>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</si>
  <si>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</si>
  <si>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</si>
  <si>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</si>
  <si>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</si>
  <si>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</si>
  <si>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</si>
  <si>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</si>
  <si>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</si>
  <si>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</si>
  <si>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</si>
  <si>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</si>
  <si>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</si>
  <si>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</si>
  <si>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</si>
  <si>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</si>
  <si>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</si>
  <si>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</si>
  <si>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</si>
  <si>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</si>
  <si>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</si>
  <si>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</si>
  <si>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</si>
  <si>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</si>
  <si>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</si>
  <si>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</si>
  <si>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</si>
  <si>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</si>
  <si>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</si>
  <si>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</si>
  <si>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</si>
  <si>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</si>
  <si>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</si>
  <si>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</si>
  <si>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</si>
  <si>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</si>
  <si>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</si>
  <si>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</si>
  <si>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</si>
  <si>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</si>
  <si>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</si>
  <si>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</si>
  <si>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</si>
  <si>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</si>
  <si>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</si>
  <si>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</si>
  <si>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</si>
  <si>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</si>
  <si>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</si>
  <si>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</si>
  <si>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</si>
  <si>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</si>
  <si>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</si>
  <si>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</si>
  <si>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</si>
  <si>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</si>
  <si>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</si>
  <si>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</si>
  <si>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</si>
  <si>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</si>
  <si>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</si>
  <si>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</si>
  <si>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</si>
  <si>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</si>
  <si>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</si>
  <si>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</si>
  <si>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</si>
  <si>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</si>
  <si>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</si>
  <si>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</si>
  <si>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</si>
  <si>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</si>
  <si>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</si>
  <si>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</si>
  <si>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</si>
  <si>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</si>
  <si>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</si>
  <si>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</si>
  <si>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</si>
  <si>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</si>
  <si>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</si>
  <si>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</si>
  <si>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</si>
  <si>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</si>
  <si>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</si>
  <si>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</si>
  <si>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</si>
  <si>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</si>
  <si>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</si>
  <si>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</si>
  <si>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</si>
  <si>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</si>
  <si>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</si>
  <si>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</si>
  <si>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</si>
  <si>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</si>
  <si>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</si>
  <si>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</si>
  <si>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</si>
  <si>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</si>
  <si>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</si>
  <si>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</si>
  <si>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</si>
  <si>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</si>
  <si>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</si>
  <si>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</si>
  <si>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</si>
  <si>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</si>
  <si>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</si>
  <si>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</si>
  <si>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</si>
  <si>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</si>
  <si>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</si>
  <si>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</si>
  <si>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</si>
  <si>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</si>
  <si>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</si>
  <si>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</si>
  <si>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</si>
  <si>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</si>
  <si>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</si>
  <si>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</si>
  <si>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</si>
  <si>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</si>
  <si>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</si>
  <si>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</si>
  <si>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</si>
  <si>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</si>
  <si>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</si>
  <si>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</si>
  <si>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</si>
  <si>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</si>
  <si>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</si>
  <si>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</si>
  <si>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</si>
  <si>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</si>
  <si>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</si>
  <si>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</si>
  <si>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</si>
  <si>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</si>
  <si>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</si>
  <si>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</si>
  <si>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</si>
  <si>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</si>
  <si>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</si>
  <si>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</si>
  <si>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</si>
  <si>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</si>
  <si>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</si>
  <si>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</si>
  <si>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</si>
  <si>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</si>
  <si>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</si>
  <si>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</si>
  <si>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</si>
  <si>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</si>
  <si>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</si>
  <si>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</si>
  <si>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</si>
  <si>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</si>
  <si>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</si>
  <si>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</si>
  <si>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</si>
  <si>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</si>
  <si>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</si>
  <si>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</si>
  <si>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</si>
  <si>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</si>
  <si>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</si>
  <si>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</si>
  <si>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</si>
  <si>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</si>
  <si>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</si>
  <si>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</si>
  <si>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</si>
  <si>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</si>
  <si>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</si>
  <si>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</si>
  <si>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</si>
  <si>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</si>
  <si>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</si>
  <si>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</si>
  <si>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</si>
  <si>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</si>
  <si>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</si>
  <si>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</si>
  <si>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</si>
  <si>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</si>
  <si>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</si>
  <si>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</si>
  <si>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</si>
  <si>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</si>
  <si>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</si>
  <si>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</si>
  <si>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</si>
  <si>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</si>
  <si>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</si>
  <si>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</si>
  <si>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</si>
  <si>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</si>
  <si>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</si>
  <si>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</si>
  <si>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</si>
  <si>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</si>
  <si>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</si>
  <si>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</si>
  <si>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</si>
  <si>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</si>
  <si>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</si>
  <si>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</si>
  <si>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</si>
  <si>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</si>
  <si>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</si>
  <si>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</si>
  <si>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</si>
  <si>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</si>
  <si>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</si>
  <si>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</si>
  <si>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</si>
  <si>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</si>
  <si>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</si>
  <si>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</si>
  <si>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</si>
  <si>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</si>
  <si>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</si>
  <si>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</si>
  <si>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</si>
  <si>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</si>
  <si>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</si>
  <si>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</si>
  <si>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</si>
  <si>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</si>
  <si>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</si>
  <si>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</si>
  <si>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</si>
  <si>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</si>
  <si>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</si>
  <si>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</si>
  <si>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</si>
  <si>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</si>
  <si>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</si>
  <si>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</si>
  <si>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</si>
  <si>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</si>
  <si>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</si>
  <si>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</si>
  <si>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</si>
  <si>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</si>
  <si>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</si>
  <si>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</si>
  <si>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</si>
  <si>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</si>
  <si>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</si>
  <si>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</si>
  <si>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</si>
  <si>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</si>
  <si>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</si>
  <si>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</si>
  <si>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</si>
  <si>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</si>
  <si>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</si>
  <si>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</si>
  <si>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</si>
  <si>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</si>
  <si>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</si>
  <si>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</si>
  <si>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</si>
  <si>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</si>
  <si>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</si>
  <si>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</si>
  <si>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</si>
  <si>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</si>
  <si>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</si>
  <si>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</si>
  <si>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</si>
  <si>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</si>
  <si>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</si>
  <si>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</si>
  <si>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</si>
  <si>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</si>
  <si>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</si>
  <si>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</si>
  <si>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</si>
  <si>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</si>
  <si>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</si>
  <si>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</si>
  <si>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</si>
  <si>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</si>
  <si>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</si>
  <si>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</si>
  <si>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</si>
  <si>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</si>
  <si>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</si>
  <si>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</si>
  <si>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</si>
  <si>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</si>
  <si>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</si>
  <si>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</si>
  <si>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</si>
  <si>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</si>
  <si>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</si>
  <si>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</si>
  <si>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</si>
  <si>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</si>
  <si>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</si>
  <si>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</si>
  <si>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</si>
  <si>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</si>
  <si>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</si>
  <si>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</si>
  <si>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</si>
  <si>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</si>
  <si>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</si>
  <si>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</si>
  <si>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</si>
  <si>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</si>
  <si>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</si>
  <si>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</si>
  <si>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</si>
  <si>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</si>
  <si>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</si>
  <si>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</si>
  <si>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</si>
  <si>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</si>
  <si>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</si>
  <si>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</si>
  <si>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</si>
  <si>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</si>
  <si>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</si>
  <si>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</si>
  <si>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</si>
  <si>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</si>
  <si>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</si>
  <si>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</si>
  <si>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</si>
  <si>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</si>
  <si>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</si>
  <si>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</si>
  <si>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</si>
  <si>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</si>
  <si>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</si>
  <si>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</si>
  <si>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</si>
  <si>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</si>
  <si>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</si>
  <si>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</si>
  <si>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</si>
  <si>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</si>
  <si>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</si>
  <si>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</si>
  <si>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</si>
  <si>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</si>
  <si>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</si>
  <si>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</si>
  <si>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</si>
  <si>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</si>
  <si>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</si>
  <si>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</si>
  <si>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</si>
  <si>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</si>
  <si>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</si>
  <si>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</si>
  <si>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</si>
  <si>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</si>
  <si>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</si>
  <si>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</si>
  <si>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</si>
  <si>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</si>
  <si>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</si>
  <si>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</si>
  <si>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</si>
  <si>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</si>
  <si>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</si>
  <si>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</si>
  <si>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</si>
  <si>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</si>
  <si>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</si>
  <si>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</si>
  <si>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</si>
  <si>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</si>
  <si>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</si>
  <si>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</si>
  <si>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</si>
  <si>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</si>
  <si>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</si>
  <si>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</si>
  <si>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</si>
  <si>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</si>
  <si>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</si>
  <si>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</si>
  <si>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</si>
  <si>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</si>
  <si>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</si>
  <si>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</si>
  <si>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</si>
  <si>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</si>
  <si>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</si>
  <si>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</si>
  <si>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</si>
  <si>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</si>
  <si>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</si>
  <si>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</si>
  <si>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</si>
  <si>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</si>
  <si>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</si>
  <si>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</si>
  <si>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</si>
  <si>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</si>
  <si>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</si>
  <si>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</si>
  <si>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</si>
  <si>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</si>
  <si>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</si>
  <si>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</si>
  <si>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</si>
  <si>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</si>
  <si>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</si>
  <si>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</si>
  <si>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</si>
  <si>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</si>
  <si>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</si>
  <si>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</si>
  <si>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</si>
  <si>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</si>
  <si>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</si>
  <si>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</si>
  <si>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</si>
  <si>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</si>
  <si>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</si>
  <si>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</si>
  <si>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</si>
  <si>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</si>
  <si>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</si>
  <si>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</si>
  <si>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</si>
  <si>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</si>
  <si>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</si>
  <si>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</si>
  <si>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</si>
  <si>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</si>
  <si>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</si>
  <si>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</si>
  <si>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</si>
  <si>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</si>
  <si>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</si>
  <si>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</si>
  <si>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</si>
  <si>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</si>
  <si>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</si>
  <si>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</si>
  <si>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</si>
  <si>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</si>
  <si>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</si>
  <si>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</si>
  <si>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</si>
  <si>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</si>
  <si>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</si>
  <si>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</si>
  <si>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</si>
  <si>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</si>
  <si>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</si>
  <si>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</si>
  <si>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</si>
  <si>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</si>
  <si>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</si>
  <si>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</si>
  <si>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</si>
  <si>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</si>
  <si>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</si>
  <si>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</si>
  <si>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</si>
  <si>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</si>
  <si>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</si>
  <si>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</si>
  <si>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</si>
  <si>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</si>
  <si>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</si>
  <si>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</si>
  <si>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</si>
  <si>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</si>
  <si>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</si>
  <si>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</si>
  <si>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</si>
  <si>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</si>
  <si>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</si>
  <si>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</si>
  <si>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</si>
  <si>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</si>
  <si>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</si>
  <si>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</si>
  <si>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</si>
  <si>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</si>
  <si>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</si>
  <si>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</si>
  <si>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</si>
  <si>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</si>
  <si>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</si>
  <si>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</si>
  <si>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</si>
  <si>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</si>
  <si>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</si>
  <si>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</si>
  <si>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</si>
  <si>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</si>
  <si>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</si>
  <si>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</si>
  <si>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</si>
  <si>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</si>
  <si>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</si>
  <si>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</si>
  <si>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</si>
  <si>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</si>
  <si>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</si>
  <si>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</si>
  <si>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</si>
  <si>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</si>
  <si>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</si>
  <si>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</si>
  <si>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</si>
  <si>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</si>
  <si>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</si>
  <si>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</si>
  <si>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</si>
  <si>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</si>
  <si>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</si>
  <si>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</si>
  <si>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</si>
  <si>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</si>
  <si>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</si>
  <si>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</si>
  <si>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</si>
  <si>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</si>
  <si>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</si>
  <si>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</si>
  <si>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</si>
  <si>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</si>
  <si>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</si>
  <si>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</si>
  <si>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</si>
  <si>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</si>
  <si>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</si>
  <si>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</si>
  <si>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</si>
  <si>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</si>
  <si>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</si>
  <si>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</si>
  <si>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</si>
  <si>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</si>
  <si>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</si>
  <si>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</si>
  <si>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</si>
  <si>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</si>
  <si>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</si>
  <si>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</si>
  <si>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</si>
  <si>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</si>
  <si>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</si>
  <si>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</si>
  <si>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</si>
  <si>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</si>
  <si>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</si>
  <si>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</si>
  <si>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</si>
  <si>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</si>
  <si>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</si>
  <si>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</si>
  <si>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</si>
  <si>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</si>
  <si>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</si>
  <si>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</si>
  <si>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</si>
  <si>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</si>
  <si>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</si>
  <si>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</si>
  <si>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</si>
  <si>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</si>
  <si>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</si>
  <si>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</si>
  <si>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</si>
  <si>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</si>
  <si>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</si>
  <si>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</si>
  <si>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</si>
  <si>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</si>
  <si>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</si>
  <si>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</si>
  <si>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</si>
  <si>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</si>
  <si>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</si>
  <si>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</si>
  <si>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</si>
  <si>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</si>
  <si>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</si>
  <si>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</si>
  <si>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</si>
  <si>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</si>
  <si>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</si>
  <si>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</si>
  <si>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</si>
  <si>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</si>
  <si>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</si>
  <si>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</si>
  <si>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</si>
  <si>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</si>
  <si>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</si>
  <si>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</si>
  <si>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</si>
  <si>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</si>
  <si>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</si>
  <si>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</si>
  <si>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</si>
  <si>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</si>
  <si>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</si>
  <si>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</si>
  <si>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</si>
  <si>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</si>
  <si>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</si>
  <si>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</si>
  <si>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</si>
  <si>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</si>
  <si>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</si>
  <si>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</si>
  <si>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</si>
  <si>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</si>
  <si>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</si>
  <si>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</si>
  <si>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</si>
  <si>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</si>
  <si>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</si>
  <si>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</si>
  <si>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</si>
  <si>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</si>
  <si>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</si>
  <si>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</si>
  <si>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</si>
  <si>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</si>
  <si>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</si>
  <si>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</si>
  <si>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</si>
  <si>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</si>
  <si>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</si>
  <si>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</si>
  <si>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</si>
  <si>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</si>
  <si>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</si>
  <si>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</si>
  <si>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</si>
  <si>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</si>
  <si>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</si>
  <si>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</si>
  <si>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</si>
  <si>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</si>
  <si>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</si>
  <si>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</si>
  <si>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</si>
  <si>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</si>
  <si>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</si>
  <si>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</si>
  <si>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</si>
  <si>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</si>
  <si>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</si>
  <si>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</si>
  <si>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</si>
  <si>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</si>
  <si>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</si>
  <si>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</si>
  <si>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</si>
  <si>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</si>
  <si>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</si>
  <si>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</si>
  <si>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</si>
  <si>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</si>
  <si>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</si>
  <si>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</si>
  <si>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</si>
  <si>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</si>
  <si>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</si>
  <si>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</si>
  <si>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</si>
  <si>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</si>
  <si>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</si>
  <si>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</si>
  <si>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</si>
  <si>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</si>
  <si>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</si>
  <si>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</si>
  <si>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</si>
  <si>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</si>
  <si>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</si>
  <si>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</si>
  <si>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</si>
  <si>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</si>
  <si>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</si>
  <si>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</si>
  <si>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</si>
  <si>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</si>
  <si>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</si>
  <si>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</si>
  <si>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</si>
  <si>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</si>
  <si>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</si>
  <si>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</si>
  <si>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</si>
  <si>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</si>
  <si>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</si>
  <si>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</si>
  <si>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</si>
  <si>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</si>
  <si>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</si>
  <si>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</si>
  <si>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</si>
  <si>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</si>
  <si>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</si>
  <si>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</si>
  <si>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</si>
  <si>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</si>
  <si>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</si>
  <si>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</si>
  <si>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</si>
  <si>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</si>
  <si>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</si>
  <si>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</si>
  <si>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</si>
  <si>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</si>
  <si>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</si>
  <si>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</si>
  <si>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</si>
  <si>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</si>
  <si>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</si>
  <si>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</si>
  <si>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</si>
  <si>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</si>
  <si>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</si>
  <si>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</si>
  <si>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</si>
  <si>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</si>
  <si>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</si>
  <si>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</si>
  <si>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</si>
  <si>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</si>
  <si>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</si>
  <si>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</si>
  <si>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</si>
  <si>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</si>
  <si>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</si>
  <si>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</si>
  <si>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</si>
  <si>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</si>
  <si>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</si>
  <si>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</si>
  <si>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</si>
  <si>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</si>
  <si>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</si>
  <si>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</si>
  <si>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</si>
  <si>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</si>
  <si>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</si>
  <si>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</si>
  <si>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</si>
  <si>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</si>
  <si>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</si>
  <si>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</si>
  <si>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</si>
  <si>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</si>
  <si>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</si>
  <si>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</si>
  <si>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</si>
  <si>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</si>
  <si>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</si>
  <si>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</si>
  <si>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</si>
  <si>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</si>
  <si>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</si>
  <si>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</si>
  <si>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</si>
  <si>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</si>
  <si>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</si>
  <si>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</si>
  <si>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</si>
  <si>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</si>
  <si>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</si>
  <si>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</si>
  <si>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</si>
  <si>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</si>
  <si>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</si>
  <si>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</si>
  <si>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</si>
  <si>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</si>
  <si>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</si>
  <si>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</si>
  <si>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</si>
  <si>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</si>
  <si>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</si>
  <si>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</si>
  <si>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</si>
  <si>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</si>
  <si>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</si>
  <si>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</si>
  <si>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</si>
  <si>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</si>
  <si>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</si>
  <si>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</si>
  <si>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</si>
  <si>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</si>
  <si>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</si>
  <si>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</si>
  <si>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</si>
  <si>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</si>
  <si>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</si>
  <si>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</si>
  <si>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</si>
  <si>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</si>
  <si>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</si>
  <si>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</si>
  <si>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</si>
  <si>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</si>
  <si>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</si>
  <si>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</si>
  <si>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</si>
  <si>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</si>
  <si>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</si>
  <si>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</si>
  <si>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</si>
  <si>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</si>
  <si>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</si>
  <si>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</si>
  <si>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</si>
  <si>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</si>
  <si>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</si>
  <si>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</si>
  <si>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</si>
  <si>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</si>
  <si>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</si>
  <si>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</si>
  <si>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</si>
  <si>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</si>
  <si>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</si>
  <si>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</si>
  <si>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</si>
  <si>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</si>
  <si>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</si>
  <si>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</si>
  <si>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</si>
  <si>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</si>
  <si>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</si>
  <si>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</si>
  <si>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</si>
  <si>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</si>
  <si>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</si>
  <si>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</si>
  <si>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</si>
  <si>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</si>
  <si>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</si>
  <si>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</si>
  <si>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</si>
  <si>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</si>
  <si>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</si>
  <si>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</si>
  <si>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</si>
  <si>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</si>
  <si>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</si>
  <si>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</si>
  <si>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</si>
  <si>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</si>
  <si>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</si>
  <si>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</si>
  <si>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</si>
  <si>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</si>
  <si>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</si>
  <si>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</si>
  <si>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</si>
  <si>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</si>
  <si>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</si>
  <si>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</si>
  <si>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</si>
  <si>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</si>
  <si>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</si>
  <si>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</si>
  <si>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</si>
  <si>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</si>
  <si>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</si>
  <si>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</si>
  <si>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</si>
  <si>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</si>
  <si>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</si>
  <si>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</si>
  <si>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</si>
  <si>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</si>
  <si>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</si>
  <si>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</si>
  <si>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</si>
  <si>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</si>
  <si>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</si>
  <si>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</si>
  <si>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</si>
  <si>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</si>
  <si>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</si>
  <si>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</si>
  <si>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</si>
  <si>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</si>
  <si>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</si>
  <si>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</si>
  <si>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</si>
  <si>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</si>
  <si>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</si>
  <si>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</si>
  <si>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</si>
  <si>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</si>
  <si>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</si>
  <si>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</si>
  <si>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</si>
  <si>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</si>
  <si>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</si>
  <si>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</si>
  <si>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</si>
  <si>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</si>
  <si>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</si>
  <si>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</si>
  <si>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</si>
  <si>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</si>
  <si>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</si>
  <si>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</si>
  <si>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</si>
  <si>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</si>
  <si>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</si>
  <si>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</si>
  <si>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</si>
  <si>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</si>
  <si>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</si>
  <si>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</si>
  <si>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</si>
  <si>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</si>
  <si>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</si>
  <si>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</si>
  <si>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</si>
  <si>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</si>
  <si>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</si>
  <si>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</si>
  <si>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</si>
  <si>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</si>
  <si>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</si>
  <si>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</si>
  <si>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</si>
  <si>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</si>
  <si>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</si>
  <si>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</si>
  <si>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</si>
  <si>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</si>
  <si>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</si>
  <si>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</si>
  <si>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</si>
  <si>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</si>
  <si>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</si>
  <si>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</si>
  <si>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</si>
  <si>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</si>
  <si>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</si>
  <si>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</si>
  <si>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</si>
  <si>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</si>
  <si>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</si>
  <si>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</si>
  <si>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</si>
  <si>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</si>
  <si>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</si>
  <si>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</si>
  <si>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</si>
  <si>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</si>
  <si>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</si>
  <si>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</si>
  <si>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</si>
  <si>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</si>
  <si>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</si>
  <si>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</si>
  <si>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</si>
  <si>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</si>
  <si>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</si>
  <si>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</si>
  <si>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</si>
  <si>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</si>
  <si>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</si>
  <si>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</si>
  <si>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</si>
  <si>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</si>
  <si>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</si>
  <si>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</si>
  <si>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</si>
  <si>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</si>
  <si>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</si>
  <si>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</si>
  <si>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</si>
  <si>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</si>
  <si>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</si>
  <si>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</si>
  <si>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</si>
  <si>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</si>
  <si>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</si>
  <si>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</si>
  <si>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</si>
  <si>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</si>
  <si>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</si>
  <si>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</si>
  <si>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</si>
  <si>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</si>
  <si>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</si>
  <si>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</si>
  <si>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</si>
  <si>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</si>
  <si>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</si>
  <si>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</si>
  <si>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</si>
  <si>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</si>
  <si>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</si>
  <si>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</si>
  <si>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</si>
  <si>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</si>
  <si>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</si>
  <si>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</si>
  <si>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</si>
  <si>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</si>
  <si>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</si>
  <si>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</si>
  <si>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</si>
  <si>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</si>
  <si>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</si>
  <si>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</si>
  <si>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</si>
  <si>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</si>
  <si>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</si>
  <si>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</si>
  <si>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</si>
  <si>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</si>
  <si>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</si>
  <si>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</si>
  <si>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</si>
  <si>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</si>
  <si>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</si>
  <si>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</si>
  <si>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</si>
  <si>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</si>
  <si>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</si>
  <si>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</si>
  <si>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</si>
  <si>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</si>
  <si>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</si>
  <si>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</si>
  <si>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</si>
  <si>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</si>
  <si>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</si>
  <si>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</si>
  <si>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</si>
  <si>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</si>
  <si>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</si>
  <si>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</si>
  <si>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</si>
  <si>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</si>
  <si>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</si>
  <si>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</si>
  <si>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</si>
  <si>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</si>
  <si>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</si>
  <si>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</si>
  <si>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</si>
  <si>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</si>
  <si>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</si>
  <si>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</si>
  <si>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</si>
  <si>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</si>
  <si>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</si>
  <si>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</si>
  <si>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</si>
  <si>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</si>
  <si>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</si>
  <si>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</si>
  <si>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</si>
  <si>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</si>
  <si>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</si>
  <si>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</si>
  <si>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</si>
  <si>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</si>
  <si>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</si>
  <si>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</si>
  <si>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</si>
  <si>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</si>
  <si>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</si>
  <si>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</si>
  <si>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</si>
  <si>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</si>
  <si>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</si>
  <si>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</si>
  <si>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</si>
  <si>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</si>
  <si>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</si>
  <si>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</si>
  <si>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</si>
  <si>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</si>
  <si>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</si>
  <si>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</si>
  <si>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</si>
  <si>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</si>
  <si>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</si>
  <si>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</si>
  <si>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</si>
  <si>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</si>
  <si>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</si>
  <si>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</si>
  <si>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</si>
  <si>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</si>
  <si>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</si>
  <si>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</si>
  <si>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</si>
  <si>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</si>
  <si>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</si>
  <si>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</si>
  <si>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</si>
  <si>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</si>
  <si>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</si>
  <si>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</si>
  <si>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</si>
  <si>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</si>
  <si>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</si>
  <si>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</si>
  <si>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</si>
  <si>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</si>
  <si>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</si>
  <si>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</si>
  <si>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</si>
  <si>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</si>
  <si>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</si>
  <si>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</si>
  <si>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</si>
  <si>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</si>
  <si>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</si>
  <si>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</si>
  <si>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</si>
  <si>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</si>
  <si>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</si>
  <si>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</si>
  <si>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</si>
  <si>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</si>
  <si>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</si>
  <si>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</si>
  <si>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</si>
  <si>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</si>
  <si>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</si>
  <si>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</si>
  <si>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</si>
  <si>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</si>
  <si>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</si>
  <si>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</si>
  <si>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</si>
  <si>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</si>
  <si>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</si>
  <si>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</si>
  <si>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</si>
  <si>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</si>
  <si>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</si>
  <si>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</si>
  <si>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</si>
  <si>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</si>
  <si>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</si>
  <si>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</si>
  <si>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</si>
  <si>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</si>
  <si>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</si>
  <si>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</si>
  <si>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</si>
  <si>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</si>
  <si>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</si>
  <si>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</si>
  <si>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</si>
  <si>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</si>
  <si>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</si>
  <si>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</si>
  <si>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</si>
  <si>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</si>
  <si>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</si>
  <si>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</si>
  <si>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</si>
  <si>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</si>
  <si>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</si>
  <si>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</si>
  <si>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</si>
  <si>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</si>
  <si>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</si>
  <si>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</si>
  <si>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</si>
  <si>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</si>
  <si>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</si>
  <si>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</si>
  <si>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</si>
  <si>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</si>
  <si>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</si>
  <si>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</si>
  <si>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</si>
  <si>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</si>
  <si>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</si>
  <si>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</si>
  <si>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</si>
  <si>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</si>
  <si>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</si>
  <si>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</si>
  <si>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</si>
  <si>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</si>
  <si>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</si>
  <si>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</si>
  <si>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</si>
  <si>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</si>
  <si>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</si>
  <si>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</si>
  <si>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</si>
  <si>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</si>
  <si>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</si>
  <si>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</si>
  <si>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</si>
  <si>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</si>
  <si>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</si>
  <si>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</si>
  <si>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</si>
  <si>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</si>
  <si>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</si>
  <si>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</si>
  <si>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</si>
  <si>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</si>
  <si>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</si>
  <si>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</si>
  <si>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</si>
  <si>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</si>
  <si>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</si>
  <si>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</si>
  <si>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</si>
  <si>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</si>
  <si>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</si>
  <si>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</si>
  <si>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</si>
  <si>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</si>
  <si>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</si>
  <si>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</si>
  <si>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</si>
  <si>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</si>
  <si>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</si>
  <si>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</si>
  <si>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</si>
  <si>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</si>
  <si>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</si>
  <si>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</si>
  <si>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</si>
  <si>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</si>
  <si>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</si>
  <si>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</si>
  <si>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</si>
  <si>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</si>
  <si>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</si>
  <si>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</si>
  <si>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</si>
  <si>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</si>
  <si>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</si>
  <si>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</si>
  <si>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</si>
  <si>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</si>
  <si>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</si>
  <si>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</si>
  <si>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</si>
  <si>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</si>
  <si>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</si>
  <si>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</si>
  <si>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</si>
  <si>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</si>
  <si>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</si>
  <si>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</si>
  <si>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</si>
  <si>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</si>
  <si>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</si>
  <si>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</si>
  <si>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</si>
  <si>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</si>
  <si>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</si>
  <si>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</si>
  <si>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</si>
  <si>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</si>
  <si>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</si>
  <si>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</si>
  <si>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</si>
  <si>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</si>
  <si>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</si>
  <si>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</si>
  <si>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</si>
  <si>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</si>
  <si>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</si>
  <si>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</si>
  <si>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</si>
  <si>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</si>
  <si>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</si>
  <si>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</si>
  <si>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</si>
  <si>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</si>
  <si>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</si>
  <si>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</si>
  <si>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</si>
  <si>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</si>
  <si>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</si>
  <si>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</si>
  <si>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</si>
  <si>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</si>
  <si>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</si>
  <si>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</si>
  <si>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</si>
  <si>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</si>
  <si>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</si>
  <si>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</si>
  <si>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</si>
  <si>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</si>
  <si>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</si>
  <si>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</si>
  <si>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</si>
  <si>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</si>
  <si>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</si>
  <si>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</si>
  <si>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</si>
  <si>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</si>
  <si>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</si>
  <si>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</si>
  <si>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</si>
  <si>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</si>
  <si>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</si>
  <si>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</si>
  <si>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</si>
  <si>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</si>
  <si>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</si>
  <si>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</si>
  <si>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</si>
  <si>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</si>
  <si>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</si>
  <si>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</si>
  <si>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</si>
  <si>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</si>
  <si>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</si>
  <si>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</si>
  <si>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</si>
  <si>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</si>
  <si>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</si>
  <si>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</si>
  <si>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</si>
  <si>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</si>
  <si>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</si>
  <si>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</si>
  <si>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</si>
  <si>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</si>
  <si>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</si>
  <si>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</si>
  <si>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</si>
  <si>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</si>
  <si>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</si>
  <si>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</si>
  <si>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</si>
  <si>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</si>
  <si>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</si>
  <si>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</si>
  <si>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</si>
  <si>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</si>
  <si>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</si>
  <si>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</si>
  <si>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</si>
  <si>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</si>
  <si>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</si>
  <si>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</si>
  <si>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</si>
  <si>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</si>
  <si>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</si>
  <si>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</si>
  <si>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</si>
  <si>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</si>
  <si>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</si>
  <si>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</si>
  <si>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</si>
  <si>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</si>
  <si>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</si>
  <si>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</si>
  <si>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</si>
  <si>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</si>
  <si>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</si>
  <si>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</si>
  <si>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</si>
  <si>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</si>
  <si>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</si>
  <si>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</si>
  <si>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</si>
  <si>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</si>
  <si>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</si>
  <si>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</si>
  <si>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</si>
  <si>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</si>
  <si>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</si>
  <si>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</si>
  <si>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</si>
  <si>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</si>
  <si>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</si>
  <si>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</si>
  <si>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</si>
  <si>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</si>
  <si>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</si>
  <si>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</si>
  <si>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</si>
  <si>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</si>
  <si>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</si>
  <si>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</si>
  <si>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</si>
  <si>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</si>
  <si>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</si>
  <si>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</si>
  <si>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</si>
  <si>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</si>
  <si>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</si>
  <si>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</si>
  <si>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</si>
  <si>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</si>
  <si>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</si>
  <si>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</si>
  <si>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</si>
  <si>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</si>
  <si>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</si>
  <si>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</si>
  <si>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</si>
  <si>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</si>
  <si>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</si>
  <si>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</si>
  <si>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</si>
  <si>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</si>
  <si>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</si>
  <si>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</si>
  <si>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</si>
  <si>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</si>
  <si>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</si>
  <si>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</si>
  <si>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</si>
  <si>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</si>
  <si>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</si>
  <si>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</si>
  <si>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</si>
  <si>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</si>
  <si>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</si>
  <si>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</si>
  <si>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</si>
  <si>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</si>
  <si>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</si>
  <si>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</si>
  <si>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</si>
  <si>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</si>
  <si>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</si>
  <si>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</si>
  <si>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</si>
  <si>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</si>
  <si>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</si>
  <si>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</si>
  <si>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</si>
  <si>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</si>
  <si>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</si>
  <si>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</si>
  <si>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</si>
  <si>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</si>
  <si>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</si>
  <si>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</si>
  <si>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</si>
  <si>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</si>
  <si>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</si>
  <si>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</si>
  <si>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</si>
  <si>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</si>
  <si>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</si>
  <si>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</si>
  <si>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</si>
  <si>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</si>
  <si>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</si>
  <si>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</si>
  <si>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</si>
  <si>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</si>
  <si>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</si>
  <si>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</si>
  <si>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</si>
  <si>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</si>
  <si>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</si>
  <si>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</si>
  <si>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</si>
  <si>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</si>
  <si>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</si>
  <si>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</si>
  <si>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</si>
  <si>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</si>
  <si>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</si>
  <si>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</si>
  <si>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</si>
  <si>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</si>
  <si>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</si>
  <si>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</si>
  <si>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</si>
  <si>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</si>
  <si>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</si>
  <si>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</si>
  <si>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</si>
  <si>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</si>
  <si>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</si>
  <si>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</si>
  <si>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</si>
  <si>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</si>
  <si>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</si>
  <si>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</si>
  <si>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</si>
  <si>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</si>
  <si>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</si>
  <si>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</si>
  <si>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</si>
  <si>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</si>
  <si>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</si>
  <si>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</si>
  <si>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</si>
  <si>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</si>
  <si>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</si>
  <si>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</si>
  <si>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</si>
  <si>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</si>
  <si>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</si>
  <si>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</si>
  <si>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</si>
  <si>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</si>
  <si>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</si>
  <si>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</si>
  <si>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</si>
  <si>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</si>
  <si>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</si>
  <si>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</si>
  <si>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</si>
  <si>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</si>
  <si>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</si>
  <si>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</si>
  <si>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</si>
  <si>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</si>
  <si>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</si>
  <si>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</si>
  <si>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</si>
  <si>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</si>
  <si>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</si>
  <si>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</si>
  <si>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</si>
  <si>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</si>
  <si>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</si>
  <si>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</si>
  <si>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</si>
  <si>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</si>
  <si>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</si>
  <si>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</si>
  <si>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</si>
  <si>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</si>
  <si>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</si>
  <si>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</si>
  <si>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</si>
  <si>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</si>
  <si>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</si>
  <si>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</si>
  <si>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</si>
  <si>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</si>
  <si>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</si>
  <si>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</si>
  <si>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</si>
  <si>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</si>
  <si>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</si>
  <si>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</si>
  <si>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</si>
  <si>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</si>
  <si>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</si>
  <si>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</si>
  <si>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</si>
  <si>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</si>
  <si>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</si>
  <si>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</si>
  <si>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</si>
  <si>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</si>
  <si>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</si>
  <si>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</si>
  <si>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</si>
  <si>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</si>
  <si>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</si>
  <si>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</si>
  <si>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</si>
  <si>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</si>
  <si>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</si>
  <si>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</si>
  <si>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</si>
  <si>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</si>
  <si>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</si>
  <si>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</si>
  <si>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</si>
  <si>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</si>
  <si>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</si>
  <si>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</si>
  <si>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</si>
  <si>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</si>
  <si>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</si>
  <si>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</si>
  <si>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</si>
  <si>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</si>
  <si>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</si>
  <si>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</si>
  <si>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</si>
  <si>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</si>
  <si>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</si>
  <si>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</si>
  <si>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</si>
  <si>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</si>
  <si>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</si>
  <si>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</si>
  <si>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</si>
  <si>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</si>
  <si>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</si>
  <si>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</si>
  <si>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</si>
  <si>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</si>
  <si>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</si>
  <si>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</si>
  <si>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</si>
  <si>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</si>
  <si>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</si>
  <si>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</si>
  <si>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</si>
  <si>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</si>
  <si>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</si>
  <si>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</si>
  <si>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</si>
  <si>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</si>
  <si>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</si>
  <si>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</si>
  <si>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</si>
  <si>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</si>
  <si>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</si>
  <si>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</si>
  <si>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</si>
  <si>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</si>
  <si>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</si>
  <si>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</si>
  <si>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</si>
  <si>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</si>
  <si>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</si>
  <si>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</si>
  <si>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</si>
  <si>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</si>
  <si>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</si>
  <si>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</si>
  <si>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</si>
  <si>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</si>
  <si>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</si>
  <si>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</si>
  <si>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</si>
  <si>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</si>
  <si>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</si>
  <si>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</si>
  <si>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</si>
  <si>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</si>
  <si>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</si>
  <si>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</si>
  <si>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</si>
  <si>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</si>
  <si>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</si>
  <si>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</si>
  <si>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</si>
  <si>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</si>
  <si>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</si>
  <si>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</si>
  <si>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</si>
  <si>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</si>
  <si>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</si>
  <si>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</si>
  <si>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</si>
  <si>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</si>
  <si>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</si>
  <si>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</si>
  <si>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</si>
  <si>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</si>
  <si>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</si>
  <si>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</si>
  <si>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</si>
  <si>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</si>
  <si>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</si>
  <si>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</si>
  <si>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</si>
  <si>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</si>
  <si>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</si>
  <si>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</si>
  <si>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</si>
  <si>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</si>
  <si>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</si>
  <si>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</si>
  <si>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</si>
  <si>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</si>
  <si>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</si>
  <si>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</si>
  <si>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</si>
  <si>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</si>
  <si>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</si>
  <si>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</si>
  <si>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</si>
  <si>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</si>
  <si>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</si>
  <si>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</si>
  <si>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</si>
  <si>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</si>
  <si>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</si>
  <si>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</si>
  <si>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</si>
  <si>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</si>
  <si>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</si>
  <si>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</si>
  <si>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</si>
  <si>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</si>
  <si>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</si>
  <si>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</si>
  <si>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</si>
  <si>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</si>
  <si>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</si>
  <si>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</si>
  <si>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</si>
  <si>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</si>
  <si>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</si>
  <si>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</si>
  <si>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</si>
  <si>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</si>
  <si>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</si>
  <si>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</si>
  <si>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</si>
  <si>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</si>
  <si>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</si>
  <si>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</si>
  <si>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</si>
  <si>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</si>
  <si>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</si>
  <si>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</si>
  <si>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</si>
  <si>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</si>
  <si>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</si>
  <si>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</si>
  <si>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</si>
  <si>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</si>
  <si>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</si>
  <si>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</si>
  <si>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</si>
  <si>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</si>
  <si>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</si>
  <si>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</si>
  <si>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</si>
  <si>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</si>
  <si>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</si>
  <si>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</si>
  <si>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</si>
  <si>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</si>
  <si>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</si>
  <si>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</si>
  <si>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</si>
  <si>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</si>
  <si>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</si>
  <si>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</si>
  <si>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</si>
  <si>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</si>
  <si>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</si>
  <si>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</si>
  <si>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</si>
  <si>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</si>
  <si>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</si>
  <si>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</si>
  <si>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</si>
  <si>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</si>
  <si>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</si>
  <si>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</si>
  <si>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</si>
  <si>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</si>
  <si>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</si>
  <si>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</si>
  <si>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</si>
  <si>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</si>
  <si>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</si>
  <si>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</si>
  <si>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</si>
  <si>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</si>
  <si>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</si>
  <si>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</si>
  <si>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</si>
  <si>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</si>
  <si>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</si>
  <si>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</si>
  <si>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</si>
  <si>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</si>
  <si>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</si>
  <si>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</si>
  <si>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</si>
  <si>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</si>
  <si>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</si>
  <si>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</si>
  <si>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</si>
  <si>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</si>
  <si>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</si>
  <si>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</si>
  <si>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</si>
  <si>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</si>
  <si>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</si>
  <si>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</si>
  <si>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</si>
  <si>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</si>
  <si>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</si>
  <si>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</si>
  <si>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</si>
  <si>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</si>
  <si>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</si>
  <si>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</si>
  <si>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</si>
  <si>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</si>
  <si>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</si>
  <si>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</si>
  <si>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</si>
  <si>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</si>
  <si>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</si>
  <si>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</si>
  <si>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</si>
  <si>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</si>
  <si>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</si>
  <si>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</si>
  <si>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</si>
  <si>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</si>
  <si>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</si>
  <si>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</si>
  <si>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</si>
  <si>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</si>
  <si>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</si>
  <si>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</si>
  <si>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</si>
  <si>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</si>
  <si>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</si>
  <si>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</si>
  <si>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</si>
  <si>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</si>
  <si>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</si>
  <si>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</si>
  <si>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</si>
  <si>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</si>
  <si>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</si>
  <si>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</si>
  <si>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</si>
  <si>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</si>
  <si>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</si>
  <si>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</si>
  <si>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</si>
  <si>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</si>
  <si>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</si>
  <si>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</si>
  <si>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</si>
  <si>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</si>
  <si>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</si>
  <si>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</si>
  <si>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</si>
  <si>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</si>
  <si>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</si>
  <si>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</si>
  <si>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</si>
  <si>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</si>
  <si>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</si>
  <si>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</si>
  <si>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</si>
  <si>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</si>
  <si>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</si>
  <si>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</si>
  <si>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</si>
  <si>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</si>
  <si>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</si>
  <si>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</si>
  <si>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</si>
  <si>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</si>
  <si>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</si>
  <si>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</si>
  <si>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</si>
  <si>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</si>
  <si>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</si>
  <si>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</si>
  <si>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</si>
  <si>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</si>
  <si>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</si>
  <si>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</si>
  <si>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</si>
  <si>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</si>
  <si>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</si>
  <si>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</si>
  <si>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</si>
  <si>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</si>
  <si>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</si>
  <si>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</si>
  <si>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</si>
  <si>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</si>
  <si>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</si>
  <si>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</si>
  <si>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</si>
  <si>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</si>
  <si>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</si>
  <si>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</si>
  <si>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</si>
  <si>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</si>
  <si>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</si>
  <si>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</si>
  <si>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</si>
  <si>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</si>
  <si>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</si>
  <si>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</si>
  <si>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</si>
  <si>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</si>
  <si>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</si>
  <si>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</si>
  <si>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</si>
  <si>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</si>
  <si>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</si>
  <si>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</si>
  <si>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</si>
  <si>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</si>
  <si>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</si>
  <si>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</si>
  <si>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</si>
  <si>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</si>
  <si>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</si>
  <si>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</si>
  <si>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</si>
  <si>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</si>
  <si>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</si>
  <si>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</si>
  <si>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</si>
  <si>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</si>
  <si>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</si>
  <si>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</si>
  <si>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</si>
  <si>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</si>
  <si>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</si>
  <si>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</si>
  <si>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</si>
  <si>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</si>
  <si>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</si>
  <si>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</si>
  <si>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</si>
  <si>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</si>
  <si>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</si>
  <si>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</si>
  <si>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</si>
  <si>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</si>
  <si>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</si>
  <si>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</si>
  <si>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</si>
  <si>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</si>
  <si>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</si>
  <si>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</si>
  <si>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</si>
  <si>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</si>
  <si>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</si>
  <si>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</si>
  <si>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</si>
  <si>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</si>
  <si>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</si>
  <si>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</si>
  <si>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</si>
  <si>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</si>
  <si>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</si>
  <si>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</si>
  <si>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</si>
  <si>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</si>
  <si>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</si>
  <si>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</si>
  <si>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</si>
  <si>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</si>
  <si>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</si>
  <si>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</si>
  <si>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</si>
  <si>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</si>
  <si>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</si>
  <si>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</si>
  <si>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</si>
  <si>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</si>
  <si>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</si>
  <si>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</si>
  <si>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</si>
  <si>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</si>
  <si>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</si>
  <si>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</si>
  <si>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</si>
  <si>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</si>
  <si>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</si>
  <si>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</si>
  <si>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</si>
  <si>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</si>
  <si>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</si>
  <si>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</si>
  <si>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</si>
  <si>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</si>
  <si>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</si>
  <si>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</si>
  <si>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</si>
  <si>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</si>
  <si>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</si>
  <si>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</si>
  <si>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</si>
  <si>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</si>
  <si>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</si>
  <si>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</si>
  <si>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</si>
  <si>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</si>
  <si>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</si>
  <si>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</si>
  <si>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</si>
  <si>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</si>
  <si>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</si>
  <si>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</si>
  <si>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</si>
  <si>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</si>
  <si>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</si>
  <si>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</si>
  <si>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</si>
  <si>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</si>
  <si>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</si>
  <si>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</si>
  <si>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</si>
  <si>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</si>
  <si>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</si>
  <si>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</si>
  <si>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</si>
  <si>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</si>
  <si>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</si>
  <si>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</si>
  <si>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</si>
  <si>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</si>
  <si>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</si>
  <si>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</si>
  <si>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</si>
  <si>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</si>
  <si>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</si>
  <si>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</si>
  <si>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</si>
  <si>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</si>
  <si>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</si>
  <si>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</si>
  <si>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</si>
  <si>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</si>
  <si>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</si>
  <si>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</si>
  <si>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</si>
  <si>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</si>
  <si>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</si>
  <si>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</si>
  <si>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</si>
  <si>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</si>
  <si>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</si>
  <si>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</si>
  <si>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</si>
  <si>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</si>
  <si>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</si>
  <si>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</si>
  <si>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</si>
  <si>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</si>
  <si>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</si>
  <si>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</si>
  <si>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</si>
  <si>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</si>
  <si>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</si>
  <si>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</si>
  <si>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</si>
  <si>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</si>
  <si>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</si>
  <si>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</si>
  <si>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</si>
  <si>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</si>
  <si>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</si>
  <si>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</si>
  <si>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</si>
  <si>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</si>
  <si>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</si>
  <si>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</si>
  <si>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</si>
  <si>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</si>
  <si>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</si>
  <si>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</si>
  <si>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</si>
  <si>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</si>
  <si>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</si>
  <si>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</si>
  <si>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</si>
  <si>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</si>
  <si>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</si>
  <si>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</si>
  <si>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</si>
  <si>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</si>
  <si>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</si>
  <si>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</si>
  <si>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</si>
  <si>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</si>
  <si>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</si>
  <si>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</si>
  <si>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</si>
  <si>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</si>
  <si>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</si>
  <si>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</si>
  <si>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</si>
  <si>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</si>
  <si>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</si>
  <si>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</si>
  <si>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</si>
  <si>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</si>
  <si>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</si>
  <si>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</si>
  <si>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</si>
  <si>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</si>
  <si>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</si>
  <si>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</si>
  <si>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</si>
  <si>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</si>
  <si>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</si>
  <si>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</si>
  <si>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</si>
  <si>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</si>
  <si>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</si>
  <si>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</si>
  <si>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</si>
  <si>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</si>
  <si>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</si>
  <si>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</si>
  <si>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</si>
  <si>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</si>
  <si>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</si>
  <si>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</si>
  <si>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</si>
  <si>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</si>
  <si>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</si>
  <si>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</si>
  <si>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</si>
  <si>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</si>
  <si>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</si>
  <si>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</si>
  <si>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</si>
  <si>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</si>
  <si>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</si>
  <si>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</si>
  <si>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</si>
  <si>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</si>
  <si>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</si>
  <si>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</si>
  <si>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</si>
  <si>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</si>
  <si>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</si>
  <si>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</si>
  <si>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</si>
  <si>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</si>
  <si>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</si>
  <si>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</si>
  <si>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</si>
  <si>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</si>
  <si>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</si>
  <si>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</si>
  <si>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</si>
  <si>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</si>
  <si>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</si>
  <si>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</si>
  <si>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</si>
  <si>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</si>
  <si>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</si>
  <si>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</si>
  <si>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</si>
  <si>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</si>
  <si>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</si>
  <si>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</si>
  <si>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</si>
  <si>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</si>
  <si>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</si>
  <si>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</si>
  <si>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</si>
  <si>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</si>
  <si>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</si>
  <si>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</si>
  <si>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</si>
  <si>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</si>
  <si>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</si>
  <si>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</si>
  <si>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</si>
  <si>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</si>
  <si>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</si>
  <si>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</si>
  <si>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</si>
  <si>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</si>
  <si>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</si>
  <si>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</si>
  <si>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</si>
  <si>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</si>
  <si>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</si>
  <si>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</si>
  <si>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</si>
  <si>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</si>
  <si>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</si>
  <si>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</si>
  <si>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</si>
  <si>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</si>
  <si>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</si>
  <si>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</si>
  <si>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</si>
  <si>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</si>
  <si>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</si>
  <si>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</si>
  <si>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</si>
  <si>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</si>
  <si>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</si>
  <si>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</si>
  <si>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</si>
  <si>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</si>
  <si>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</si>
  <si>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</si>
  <si>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</si>
  <si>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</si>
  <si>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</si>
  <si>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</si>
  <si>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</si>
  <si>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</si>
  <si>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</si>
  <si>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</si>
  <si>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</si>
  <si>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</si>
  <si>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</si>
  <si>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</si>
  <si>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</si>
  <si>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</si>
  <si>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</si>
  <si>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</si>
  <si>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</si>
  <si>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</si>
  <si>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</si>
  <si>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</si>
  <si>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</si>
  <si>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</si>
  <si>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</si>
  <si>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</si>
  <si>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</si>
  <si>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</si>
  <si>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</si>
  <si>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</si>
  <si>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</si>
  <si>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</si>
  <si>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</si>
  <si>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</si>
  <si>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</si>
  <si>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</si>
  <si>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</si>
  <si>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</si>
  <si>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</si>
  <si>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</si>
  <si>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</si>
  <si>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</si>
  <si>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</si>
  <si>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</si>
  <si>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</si>
  <si>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</si>
  <si>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</si>
  <si>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</si>
  <si>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</si>
  <si>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</si>
  <si>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</si>
  <si>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</si>
  <si>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</si>
  <si>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</si>
  <si>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</si>
  <si>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</si>
  <si>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</si>
  <si>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</si>
  <si>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</si>
  <si>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</si>
  <si>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</si>
  <si>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</si>
  <si>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</si>
  <si>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</si>
  <si>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</si>
  <si>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</si>
  <si>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</si>
  <si>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</si>
  <si>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</si>
  <si>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</si>
  <si>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</si>
  <si>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</si>
  <si>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</si>
  <si>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</si>
  <si>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</si>
  <si>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</si>
  <si>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</si>
  <si>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</si>
  <si>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</si>
  <si>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</si>
  <si>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</si>
  <si>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</si>
  <si>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</si>
  <si>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</si>
  <si>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</si>
  <si>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</si>
  <si>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</si>
  <si>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</si>
  <si>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</si>
  <si>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</si>
  <si>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</si>
  <si>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</si>
  <si>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</si>
  <si>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</si>
  <si>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</si>
  <si>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</si>
  <si>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</si>
  <si>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</si>
  <si>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</si>
  <si>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</si>
  <si>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</si>
  <si>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</si>
  <si>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</si>
  <si>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</si>
  <si>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</si>
  <si>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</si>
  <si>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</si>
  <si>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</si>
  <si>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</si>
  <si>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</si>
  <si>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</si>
  <si>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</si>
  <si>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</si>
  <si>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</si>
  <si>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</si>
  <si>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</si>
  <si>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</si>
  <si>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</si>
  <si>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</si>
  <si>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</si>
  <si>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</si>
  <si>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</si>
  <si>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</si>
  <si>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</si>
  <si>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</si>
  <si>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</si>
  <si>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</si>
  <si>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</si>
  <si>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</si>
  <si>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</si>
  <si>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</si>
  <si>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</si>
  <si>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</si>
  <si>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</si>
  <si>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</si>
  <si>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</si>
  <si>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</si>
  <si>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</si>
  <si>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</si>
  <si>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</si>
  <si>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</si>
  <si>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</si>
  <si>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</si>
  <si>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</si>
  <si>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</si>
  <si>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</si>
  <si>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</si>
  <si>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</si>
  <si>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</si>
  <si>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</si>
  <si>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</si>
  <si>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</si>
  <si>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</si>
  <si>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</si>
  <si>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</si>
  <si>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</si>
  <si>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</si>
  <si>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</si>
  <si>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</si>
  <si>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</si>
  <si>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</si>
  <si>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</si>
  <si>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</si>
  <si>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</si>
  <si>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</si>
  <si>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</si>
  <si>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</si>
  <si>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</si>
  <si>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</si>
  <si>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</si>
  <si>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</si>
  <si>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</si>
  <si>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</si>
  <si>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</si>
  <si>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</si>
  <si>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</si>
  <si>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</si>
  <si>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</si>
  <si>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</si>
  <si>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</si>
  <si>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</si>
  <si>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</si>
  <si>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</si>
  <si>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</si>
  <si>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</si>
  <si>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</si>
  <si>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</si>
  <si>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</si>
  <si>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</si>
  <si>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</si>
  <si>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</si>
  <si>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</si>
  <si>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</si>
  <si>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</si>
  <si>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</si>
  <si>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</si>
  <si>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</si>
  <si>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</si>
  <si>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</si>
  <si>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</si>
  <si>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</si>
  <si>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</si>
  <si>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</si>
  <si>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</si>
  <si>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</si>
  <si>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</si>
  <si>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</si>
  <si>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</si>
  <si>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</si>
  <si>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</si>
  <si>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</si>
  <si>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</si>
  <si>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</si>
  <si>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</si>
  <si>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</si>
  <si>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</si>
  <si>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</si>
  <si>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</si>
  <si>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</si>
  <si>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</si>
  <si>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</si>
  <si>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</si>
  <si>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</si>
  <si>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</si>
  <si>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</si>
  <si>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</si>
  <si>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</si>
  <si>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</si>
  <si>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</si>
  <si>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</si>
  <si>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</si>
  <si>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</si>
  <si>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</si>
  <si>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</si>
  <si>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</si>
  <si>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</si>
  <si>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</si>
  <si>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</si>
  <si>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</si>
  <si>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</si>
  <si>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</si>
  <si>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</si>
  <si>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</si>
  <si>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</si>
  <si>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</si>
  <si>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</si>
  <si>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</si>
  <si>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</si>
  <si>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</si>
  <si>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</si>
  <si>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</si>
  <si>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</si>
  <si>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</si>
  <si>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</si>
  <si>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</si>
  <si>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</si>
  <si>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</si>
  <si>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</si>
  <si>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</si>
  <si>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</si>
  <si>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</si>
  <si>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</si>
  <si>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</si>
  <si>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</si>
  <si>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</si>
  <si>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</si>
  <si>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</si>
  <si>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</si>
  <si>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</si>
  <si>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</si>
  <si>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</si>
  <si>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</si>
  <si>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</si>
  <si>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</si>
  <si>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</si>
  <si>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</si>
  <si>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</si>
  <si>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</si>
  <si>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</si>
  <si>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</si>
  <si>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</si>
  <si>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</si>
  <si>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</si>
  <si>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</si>
  <si>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</si>
  <si>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</si>
  <si>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</si>
  <si>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</si>
  <si>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</si>
  <si>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</si>
  <si>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</si>
  <si>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</si>
  <si>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</si>
  <si>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</si>
  <si>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</si>
  <si>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</si>
  <si>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</si>
  <si>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</si>
  <si>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</si>
  <si>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</si>
  <si>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</si>
  <si>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</si>
  <si>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</si>
  <si>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</si>
  <si>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</si>
  <si>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</si>
  <si>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</si>
  <si>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</si>
  <si>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</si>
  <si>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</si>
  <si>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</si>
  <si>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</si>
  <si>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</si>
  <si>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</si>
  <si>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</si>
  <si>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</si>
  <si>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</si>
  <si>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</si>
  <si>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</si>
  <si>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</si>
  <si>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</si>
  <si>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</si>
  <si>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</si>
  <si>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</si>
  <si>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</si>
  <si>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</si>
  <si>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</si>
  <si>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</si>
  <si>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</si>
  <si>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</si>
  <si>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</si>
  <si>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</si>
  <si>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</si>
  <si>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</si>
  <si>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</si>
  <si>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</si>
  <si>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</si>
  <si>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</si>
  <si>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</si>
  <si>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</si>
  <si>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</si>
  <si>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</si>
  <si>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</si>
  <si>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</si>
  <si>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</si>
  <si>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</si>
  <si>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</si>
  <si>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</si>
  <si>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</si>
  <si>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</si>
  <si>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</si>
  <si>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</si>
  <si>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</si>
  <si>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</si>
  <si>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</si>
  <si>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</si>
  <si>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</si>
  <si>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</si>
  <si>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</si>
  <si>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</si>
  <si>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</si>
  <si>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</si>
  <si>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</si>
  <si>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</si>
  <si>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</si>
  <si>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</si>
  <si>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</si>
  <si>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</si>
  <si>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</si>
  <si>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</si>
  <si>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</si>
  <si>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</si>
  <si>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</si>
  <si>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</si>
  <si>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</si>
  <si>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</si>
  <si>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</si>
  <si>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</si>
  <si>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</si>
  <si>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</si>
  <si>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</si>
  <si>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</si>
  <si>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</si>
  <si>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</si>
  <si>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</si>
  <si>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</si>
  <si>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</si>
  <si>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</si>
  <si>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</si>
  <si>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</si>
  <si>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</si>
  <si>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</si>
  <si>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</si>
  <si>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</si>
  <si>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</si>
  <si>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</si>
  <si>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</si>
  <si>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</si>
  <si>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</si>
  <si>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</si>
  <si>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</si>
  <si>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</si>
  <si>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</si>
  <si>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</si>
  <si>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</si>
  <si>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</si>
  <si>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</si>
  <si>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</si>
  <si>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</si>
  <si>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</si>
  <si>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</si>
  <si>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</si>
  <si>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</si>
  <si>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</si>
  <si>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</si>
  <si>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</si>
  <si>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</si>
  <si>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</si>
  <si>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</si>
  <si>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</si>
  <si>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</si>
  <si>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</si>
  <si>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</si>
  <si>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</si>
  <si>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</si>
  <si>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</si>
  <si>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</si>
  <si>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</si>
  <si>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</si>
  <si>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</si>
  <si>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</si>
  <si>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</si>
  <si>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</si>
  <si>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</si>
  <si>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</si>
  <si>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</si>
  <si>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</si>
  <si>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</si>
  <si>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</si>
  <si>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</si>
  <si>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</si>
  <si>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</si>
  <si>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</si>
  <si>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</si>
  <si>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</si>
  <si>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</si>
  <si>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</si>
  <si>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</si>
  <si>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</si>
  <si>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</si>
  <si>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</si>
  <si>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</si>
  <si>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</si>
  <si>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</si>
  <si>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</si>
  <si>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</si>
  <si>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</si>
  <si>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</si>
  <si>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</si>
  <si>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</si>
  <si>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</si>
  <si>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</si>
  <si>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</si>
  <si>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</si>
  <si>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</si>
  <si>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</si>
  <si>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</si>
  <si>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</si>
  <si>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</si>
  <si>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</si>
  <si>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</si>
  <si>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</si>
  <si>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</si>
  <si>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</si>
  <si>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</si>
  <si>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</si>
  <si>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</si>
  <si>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</si>
  <si>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</si>
  <si>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</si>
  <si>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</si>
  <si>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</si>
  <si>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</si>
  <si>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</si>
  <si>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</si>
  <si>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</si>
  <si>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</si>
  <si>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</si>
  <si>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</si>
  <si>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</si>
  <si>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</si>
  <si>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</si>
  <si>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</si>
  <si>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</si>
  <si>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</si>
  <si>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</si>
  <si>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</si>
  <si>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</si>
  <si>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</si>
  <si>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</si>
  <si>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</si>
  <si>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</si>
  <si>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</si>
  <si>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</si>
  <si>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</si>
  <si>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</si>
  <si>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</si>
  <si>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</si>
  <si>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</si>
  <si>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</si>
  <si>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</si>
  <si>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</si>
  <si>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</si>
  <si>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</si>
  <si>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</si>
  <si>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</si>
  <si>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</si>
  <si>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</si>
  <si>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</si>
  <si>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</si>
  <si>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</si>
  <si>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</si>
  <si>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</si>
  <si>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</si>
  <si>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</si>
  <si>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</si>
  <si>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</si>
  <si>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</si>
  <si>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</si>
  <si>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</si>
  <si>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</si>
  <si>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</si>
  <si>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</si>
  <si>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</si>
  <si>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</si>
  <si>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</si>
  <si>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</si>
  <si>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</si>
  <si>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</si>
  <si>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</si>
  <si>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</si>
  <si>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</si>
  <si>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</si>
  <si>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</si>
  <si>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</si>
  <si>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</si>
  <si>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</si>
  <si>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</si>
  <si>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</si>
  <si>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</si>
  <si>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</si>
  <si>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</si>
  <si>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</si>
  <si>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</si>
  <si>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</si>
  <si>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</si>
  <si>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</si>
  <si>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</si>
  <si>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</si>
  <si>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</si>
  <si>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</si>
  <si>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</si>
  <si>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</si>
  <si>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</si>
  <si>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</si>
  <si>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</si>
  <si>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</si>
  <si>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</si>
  <si>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</si>
  <si>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</si>
  <si>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</si>
  <si>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</si>
  <si>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</si>
  <si>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</si>
  <si>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</si>
  <si>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</si>
  <si>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</si>
  <si>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</si>
  <si>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</si>
  <si>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</si>
  <si>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</si>
  <si>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</si>
  <si>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</si>
  <si>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</si>
  <si>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</si>
  <si>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</si>
  <si>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</si>
  <si>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</si>
  <si>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</si>
  <si>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</si>
  <si>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</si>
  <si>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</si>
  <si>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</si>
  <si>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</si>
  <si>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</si>
  <si>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</si>
  <si>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</si>
  <si>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</si>
  <si>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</si>
  <si>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</si>
  <si>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</si>
  <si>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</si>
  <si>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</si>
  <si>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</si>
  <si>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</si>
  <si>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</si>
  <si>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</si>
  <si>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</si>
  <si>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</si>
  <si>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</si>
  <si>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</si>
  <si>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</si>
  <si>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</si>
  <si>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</si>
  <si>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</si>
  <si>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</si>
  <si>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</si>
  <si>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</si>
  <si>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</si>
  <si>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</si>
  <si>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</si>
  <si>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</si>
  <si>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</si>
  <si>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</si>
  <si>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</si>
  <si>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</si>
  <si>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</si>
  <si>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</si>
  <si>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</si>
  <si>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</si>
  <si>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</si>
  <si>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</si>
  <si>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</si>
  <si>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</si>
  <si>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</si>
  <si>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</si>
  <si>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</si>
  <si>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</si>
  <si>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</si>
  <si>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</si>
  <si>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</si>
  <si>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</si>
  <si>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</si>
  <si>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</si>
  <si>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</si>
  <si>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</si>
  <si>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</si>
  <si>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</si>
  <si>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</si>
  <si>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</si>
  <si>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</si>
  <si>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</si>
  <si>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</si>
  <si>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</si>
  <si>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</si>
  <si>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</si>
  <si>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</si>
  <si>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</si>
  <si>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</si>
  <si>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</si>
  <si>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</si>
  <si>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</si>
  <si>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</si>
  <si>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</si>
  <si>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</si>
  <si>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</si>
  <si>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</si>
  <si>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</si>
  <si>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</si>
  <si>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</si>
  <si>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</si>
  <si>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</si>
  <si>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</si>
  <si>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</si>
  <si>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</si>
  <si>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</si>
  <si>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</si>
  <si>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</si>
  <si>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</si>
  <si>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</si>
  <si>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</si>
  <si>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</si>
  <si>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</si>
  <si>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</si>
  <si>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</si>
  <si>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</si>
  <si>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</si>
  <si>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</si>
  <si>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</si>
  <si>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</si>
  <si>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</si>
  <si>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</si>
  <si>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</si>
  <si>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</si>
  <si>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</si>
  <si>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</si>
  <si>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</si>
  <si>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</si>
  <si>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</si>
  <si>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</si>
  <si>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</si>
  <si>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</si>
  <si>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</si>
  <si>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</si>
  <si>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</si>
  <si>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</si>
  <si>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</si>
  <si>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</si>
  <si>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</si>
  <si>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</si>
  <si>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</si>
  <si>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</si>
  <si>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</si>
  <si>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</si>
  <si>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</si>
  <si>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</si>
  <si>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</si>
  <si>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</si>
  <si>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</si>
  <si>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</si>
  <si>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</si>
  <si>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</si>
  <si>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</si>
  <si>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</si>
  <si>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</si>
  <si>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</si>
  <si>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</si>
  <si>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</si>
  <si>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</si>
  <si>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</si>
  <si>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</si>
  <si>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</si>
  <si>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</si>
  <si>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</si>
  <si>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</si>
  <si>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</si>
  <si>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</si>
  <si>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</si>
  <si>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</si>
  <si>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</si>
  <si>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</si>
  <si>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</si>
  <si>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</si>
  <si>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</si>
  <si>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</si>
  <si>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</si>
  <si>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</si>
  <si>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</si>
  <si>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</si>
  <si>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</si>
  <si>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</si>
  <si>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</si>
  <si>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</si>
  <si>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</si>
  <si>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</si>
  <si>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</si>
  <si>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</si>
  <si>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</si>
  <si>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</si>
  <si>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</si>
  <si>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</si>
  <si>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</si>
  <si>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</si>
  <si>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</si>
  <si>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</si>
  <si>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</si>
  <si>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</si>
  <si>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</si>
  <si>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</si>
  <si>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</si>
  <si>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</si>
  <si>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</si>
  <si>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</si>
  <si>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</si>
  <si>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</si>
  <si>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</si>
  <si>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</si>
  <si>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</si>
  <si>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</si>
  <si>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</si>
  <si>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</si>
  <si>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</si>
  <si>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</si>
  <si>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</si>
  <si>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</si>
  <si>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</si>
  <si>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</si>
  <si>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</si>
  <si>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</si>
  <si>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</si>
  <si>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</si>
  <si>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</si>
  <si>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</si>
  <si>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</si>
  <si>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</si>
  <si>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</si>
  <si>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</si>
  <si>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</si>
  <si>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</si>
  <si>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</si>
  <si>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</si>
  <si>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</si>
  <si>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</si>
  <si>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</si>
  <si>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</si>
  <si>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</si>
  <si>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</si>
  <si>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</si>
  <si>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</si>
  <si>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</si>
  <si>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</si>
  <si>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</si>
  <si>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</si>
  <si>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</si>
  <si>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</si>
  <si>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</si>
  <si>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</si>
  <si>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</si>
  <si>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</si>
  <si>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</si>
  <si>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</si>
  <si>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</si>
  <si>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</si>
  <si>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</si>
  <si>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</si>
  <si>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</si>
  <si>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</si>
  <si>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</si>
  <si>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</si>
  <si>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</si>
  <si>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</si>
  <si>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</si>
  <si>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</si>
  <si>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</si>
  <si>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</si>
  <si>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</si>
  <si>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</si>
  <si>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</si>
  <si>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</si>
  <si>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</si>
  <si>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</si>
  <si>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</si>
  <si>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</si>
  <si>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</si>
  <si>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</si>
  <si>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</si>
  <si>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</si>
  <si>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</si>
  <si>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</si>
  <si>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</si>
  <si>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</si>
  <si>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</si>
  <si>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</si>
  <si>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</si>
  <si>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</si>
  <si>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</si>
  <si>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</si>
  <si>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</si>
  <si>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</si>
  <si>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</si>
  <si>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</si>
  <si>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</si>
  <si>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</si>
  <si>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</si>
  <si>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</si>
  <si>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</si>
  <si>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</si>
  <si>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</si>
  <si>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</si>
  <si>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</si>
  <si>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</si>
  <si>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</si>
  <si>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</si>
  <si>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</si>
  <si>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</si>
  <si>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</si>
  <si>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</si>
  <si>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</si>
  <si>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</si>
  <si>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</si>
  <si>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</si>
  <si>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</si>
  <si>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</si>
  <si>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</si>
  <si>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</si>
  <si>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</si>
  <si>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</si>
  <si>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</si>
  <si>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</si>
  <si>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</si>
  <si>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</si>
  <si>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</si>
  <si>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</si>
  <si>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</si>
  <si>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</si>
  <si>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</si>
  <si>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</si>
  <si>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</si>
  <si>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</si>
  <si>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</si>
  <si>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</si>
  <si>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</si>
  <si>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</si>
  <si>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</si>
  <si>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</si>
  <si>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</si>
  <si>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</si>
  <si>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</si>
  <si>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</si>
  <si>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</si>
  <si>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</si>
  <si>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</si>
  <si>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</si>
  <si>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</si>
  <si>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</si>
  <si>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</si>
  <si>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</si>
  <si>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</si>
  <si>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</si>
  <si>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</si>
  <si>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</si>
  <si>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</si>
  <si>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</si>
  <si>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</si>
  <si>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</si>
  <si>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</si>
  <si>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</si>
  <si>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</si>
  <si>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</si>
  <si>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</si>
  <si>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</si>
  <si>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</si>
  <si>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</si>
  <si>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</si>
  <si>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</si>
  <si>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</si>
  <si>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</si>
  <si>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</si>
  <si>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</si>
  <si>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</si>
  <si>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</si>
  <si>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</si>
  <si>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</si>
  <si>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</si>
  <si>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</si>
  <si>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</si>
  <si>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</si>
  <si>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</si>
  <si>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</si>
  <si>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</si>
  <si>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</si>
  <si>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</si>
  <si>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</si>
  <si>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</si>
  <si>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</si>
  <si>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</si>
  <si>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</si>
  <si>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</si>
  <si>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</si>
  <si>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</si>
  <si>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</si>
  <si>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</si>
  <si>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</si>
  <si>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</si>
  <si>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</si>
  <si>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</si>
  <si>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</si>
  <si>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</si>
  <si>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</si>
  <si>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</si>
  <si>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</si>
  <si>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</si>
  <si>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</si>
  <si>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</si>
  <si>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</si>
  <si>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</si>
  <si>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</si>
  <si>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</si>
  <si>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</si>
  <si>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</si>
  <si>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</si>
  <si>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</si>
  <si>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</si>
  <si>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</si>
  <si>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</si>
  <si>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</si>
  <si>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</si>
  <si>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</si>
  <si>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</si>
  <si>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</si>
  <si>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</si>
  <si>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</si>
  <si>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</si>
  <si>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</si>
  <si>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</si>
  <si>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</si>
  <si>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</si>
  <si>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</si>
  <si>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</si>
  <si>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</si>
  <si>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</si>
  <si>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</si>
  <si>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</si>
  <si>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</si>
  <si>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</si>
  <si>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</si>
  <si>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</si>
  <si>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</si>
  <si>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</si>
  <si>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</si>
  <si>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</si>
  <si>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</si>
  <si>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</si>
  <si>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</si>
  <si>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</si>
  <si>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</si>
  <si>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</si>
  <si>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</si>
  <si>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</si>
  <si>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</si>
  <si>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</si>
  <si>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</si>
  <si>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</si>
  <si>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</si>
  <si>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</si>
  <si>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</si>
  <si>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</si>
  <si>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</si>
  <si>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</si>
  <si>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</si>
  <si>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</si>
  <si>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</si>
  <si>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</si>
  <si>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</si>
  <si>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</si>
  <si>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</si>
  <si>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</si>
  <si>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</si>
  <si>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</si>
  <si>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</si>
  <si>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</si>
  <si>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</si>
  <si>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</si>
  <si>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</si>
  <si>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</si>
  <si>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</si>
  <si>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</si>
  <si>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</si>
  <si>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</si>
  <si>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</si>
  <si>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</si>
  <si>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</si>
  <si>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</si>
  <si>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</si>
  <si>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</si>
  <si>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</si>
  <si>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</si>
  <si>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</si>
  <si>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</si>
  <si>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</si>
  <si>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</si>
  <si>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</si>
  <si>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</si>
  <si>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</si>
  <si>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</si>
  <si>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</si>
  <si>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</si>
  <si>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</si>
  <si>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</si>
  <si>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</si>
  <si>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</si>
  <si>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</si>
  <si>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</si>
  <si>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</si>
  <si>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</si>
  <si>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</si>
  <si>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</si>
  <si>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</si>
  <si>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</si>
  <si>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</si>
  <si>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</si>
  <si>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</si>
  <si>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</si>
  <si>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</si>
  <si>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</si>
  <si>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</si>
  <si>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</si>
  <si>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</si>
  <si>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</si>
  <si>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</si>
  <si>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</si>
  <si>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</si>
  <si>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</si>
  <si>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</si>
  <si>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</si>
  <si>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</si>
  <si>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</si>
  <si>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</si>
  <si>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</si>
  <si>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</si>
  <si>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50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</si>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</sst>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3" totalsRowShown="0" headerRowDxfId="172" dataDxfId="171" headerRowBorderDxfId="169" tableBorderDxfId="170" totalsRowBorderDxfId="168">
  <autoFilter ref="A1:L2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3"/>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328.51992222222179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45991.468348148148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45991.468348148148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45991.468348148148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45991.468348148148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45991.468348148148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45991.468348148148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45991.468348148148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45991.468348148148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45991.468348148148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45991.468348148148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45991.468348148148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45991.468348148148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45991.468348148148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45991.468348148148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45991.468348148148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45991.468348148148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45991.468348148148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45991.468348148148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45991.468348148148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45991.468348148148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45991.468348148148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45991.468348148148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45991.468348148148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45991.468348148148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45991.468348148148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45991.468348148148</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45991.468348148148</v>
      </c>
      <c r="H29" s="126"/>
      <c r="I29" s="128" t="str">
        <f>IFERROR(VLOOKUP(D29,DB!A:F,6,0),"")</f>
        <v/>
      </c>
      <c r="J29" s="128" t="str">
        <f>IFERROR(VLOOKUP(D29,DB!A:G,7,0),"")</f>
        <v/>
      </c>
      <c r="K29" s="124"/>
      <c r="L29" s="123" t="str">
        <f>IFERROR(VLOOKUP(D29,DB!A:I,9,0),"")</f>
        <v/>
      </c>
    </row>
    <row r="30" spans="1:12" s="61" customFormat="1" ht="15" customHeight="1">
      <c r="A30" s="129"/>
      <c r="B30" s="128" t="str">
        <f>IFERROR(VLOOKUP(D30,DB!A:K,11,0),"")</f>
        <v/>
      </c>
      <c r="C30" s="128"/>
      <c r="D30" s="56"/>
      <c r="E30" s="127"/>
      <c r="F30" s="126"/>
      <c r="G30" s="125">
        <f ca="1">IFERROR(NOW()-F30,"-")</f>
        <v>45991.468348148148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45991.468348148148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45991.468348148148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45991.468348148148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45991.468348148148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45991.468348148148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45991.468348148148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45991.468348148148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45991.468348148148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45991.468348148148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45991.468348148148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45991.468348148148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45991.468348148148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45991.468348148148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45991.468348148148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45991.468348148148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45991.468348148148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45991.468348148148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45991.468348148148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45991.468348148148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45991.468348148148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45991.468348148148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45991.468348148148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45991.468348148148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45991.468348148148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45991.468348148148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45991.468348148148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45991.468348148148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45991.468348148148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45991.468348148148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45991.468348148148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45991.468348148148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45991.468348148148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45991.468348148148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45991.468348148148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45991.468348148148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45991.468348148148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45991.468348148148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45991.468348148148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45991.468348148148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45991.468348148148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45991.468348148148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45991.468348148148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45991.468348148148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45991.468348148148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45991.468348148148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45991.468348148148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45991.468348148148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45991.468348148148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45991.468348148148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45991.468348148148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45991.468348148148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45991.468348148148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45991.468348148148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45991.468348148148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45991.468348148148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45991.468348148148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45991.468348148148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45991.468348148148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45991.468348148148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45991.468348148148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45991.468348148148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45991.468348148148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45991.468348148148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45991.468348148148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45991.468348148148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45991.468348148148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45991.468348148148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45991.468348148148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45991.468348148148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45991.468348148148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45991.468348148148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45991.468348148148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45991.468348148148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45991.468348148148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45991.468348148148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45991.468348148148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45991.468348148148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45991.468348148148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45991.468348148148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45991.468348148148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45991.468348148148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45991.468348148148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45991.468348148148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45991.468348148148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45991.468348148148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45991.468348148148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45991.468348148148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45991.468348148148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45991.468348148148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45991.468348148148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45991.468348148148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45991.468348148148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45991.468348148148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45991.468348148148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45991.468348148148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45991.468348148148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45991.468348148148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45991.468348148148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45991.468348148148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45991.468348148148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45991.468348148148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45991.468348148148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45991.468348148148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45991.468348148148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45991.468348148148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45991.468348148148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45991.468348148148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45991.468348148148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45991.468348148148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45991.468348148148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45991.468348148148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45991.468348148148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45991.468348148148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45991.468348148148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45991.468348148148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45991.468348148148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45991.468348148148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45991.468348148148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45991.468348148148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45991.468348148148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45991.468348148148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45991.468348148148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45991.468348148148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45991.468348148148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45991.468348148148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45991.468348148148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45991.468348148148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45991.468348148148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45991.468348148148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45991.468348148148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45991.468348148148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45991.468348148148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45991.468348148148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45991.468348148148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45991.468348148148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45991.468348148148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45991.468348148148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45991.468348148148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45991.468348148148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45991.468348148148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45991.468348148148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45991.468348148148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45991.468348148148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45991.468348148148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45991.468348148148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45991.468348148148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45991.468348148148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45991.468348148148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45991.468348148148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45991.468348148148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45991.468348148148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45991.468348148148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45991.468348148148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45991.468348148148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45991.468348148148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45991.468348148148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45991.468348148148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45991.468348148148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45991.468348148148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45991.468348148148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45991.468348148148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45991.468348148148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45991.468348148148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45991.468348148148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45991.468348148148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45991.468348148148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45991.468348148148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45991.468348148148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45991.468348148148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45991.468348148148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45991.468348148148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45991.468348148148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45991.468348148148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45991.468348148148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45991.468348148148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45991.468348148148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45991.468348148148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45991.468348148148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45991.468348148148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45991.468348148148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45991.468348148148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45991.468348148148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45991.468348148148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45991.468348148148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45991.468348148148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45991.468348148148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45991.468348148148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45991.468348148148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45991.468348148148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45991.468348148148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45991.468348148148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45991.468348148148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45991.468348148148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45991.468348148148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45991.468348148148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45991.468348148148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45991.468348148148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45991.468348148148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45991.468348148148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45991.468348148148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45991.468348148148</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45991.468348148148</v>
      </c>
      <c r="H232" s="126"/>
      <c r="I232" s="128" t="str">
        <f>IFERROR(VLOOKUP(D232,DB!A:F,6,0),"")</f>
        <v/>
      </c>
      <c r="J232" s="128" t="str">
        <f>IFERROR(VLOOKUP(D232,DB!A:G,7,0),"")</f>
        <v/>
      </c>
      <c r="K232" s="124"/>
      <c r="L232" s="123" t="str">
        <f>IFERROR(VLOOKUP(D232,DB!A:I,9,0),"")</f>
        <v/>
      </c>
    </row>
    <row r="233" spans="1:12" ht="15" customHeight="1">
      <c r="A233" s="129"/>
      <c r="B233" s="128" t="str">
        <f>IFERROR(VLOOKUP(D233,DB!A:K,11,0),"")</f>
        <v/>
      </c>
      <c r="C233" s="128"/>
      <c r="D233" s="56"/>
      <c r="E233" s="127"/>
      <c r="F233" s="126"/>
      <c r="G233" s="125">
        <f ca="1">IFERROR(NOW()-F233,"-")</f>
        <v>45991.468348148148</v>
      </c>
      <c r="H233" s="126"/>
      <c r="I233" s="128" t="str">
        <f>IFERROR(VLOOKUP(D233,DB!A:F,6,0),"")</f>
        <v/>
      </c>
      <c r="J233" s="128" t="str">
        <f>IFERROR(VLOOKUP(D233,DB!A:G,7,0),"")</f>
        <v/>
      </c>
      <c r="K233" s="124"/>
      <c r="L233" s="123" t="str">
        <f>IFERROR(VLOOKUP(D233,DB!A:I,9,0),"")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166.46851018518646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7.0809291666664649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45991.468348148148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45991.468348148148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45991.468348148148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45991.468348148148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45991.468348148148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45991.468348148148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45991.468348148148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45991.468348148148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45991.468348148148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45991.468348148148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45991.468348148148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45991.468348148148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45991.468348148148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45991.468348148148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45991.468348148148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45991.468348148148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45991.468348148148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45991.468348148148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45991.468348148148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45991.468348148148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45991.468348148148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45991.468348148148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45991.468348148148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45991.468348148148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45991.468348148148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45991.468348148148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45991.468348148148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45991.468348148148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45991.468348148148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45991.468348148148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45991.468348148148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45991.468348148148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45991.468348148148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45991.468348148148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45991.468348148148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45991.468348148148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45991.468348148148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45991.468348148148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45991.468348148148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45991.468348148148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45991.468348148148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45991.468348148148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45991.468348148148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45991.468348148148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45991.468348148148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45991.468348148148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45991.468348148148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45991.468348148148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45991.468348148148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45991.468348148148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45991.468348148148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45991.468348148148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45991.468348148148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45991.468348148148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45991.468348148148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45991.468348148148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45991.468348148148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45991.468348148148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45991.468348148148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45991.468348148148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45991.468348148148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45991.468348148148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45991.468348148148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45991.468348148148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45991.468348148148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45991.468348148148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45991.468348148148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45991.468348148148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45991.468348148148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6" sqref="K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153"/>
      <c r="G2" s="152">
        <f ca="1">IFERROR(NOW()-F2,"-")</f>
        <v>45991.468348148148</v>
      </c>
      <c r="H2" s="151"/>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1" ca="1" si="0">IFERROR(NOW()-F3,"-")</f>
        <v>45991.468348148148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45991.468348148148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45991.468348148148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45991.468348148148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45991.468348148148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45991.468348148148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45991.468348148148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45991.468348148148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45991.468348148148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45991.468348148148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45991.468348148148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45991.468348148148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45991.468348148148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45991.468348148148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45991.468348148148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45991.468348148148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45991.468348148148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45991.468348148148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45991.468348148148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45991.468348148148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45991.468348148148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45991.468348148148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45991.468348148148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45991.468348148148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45991.468348148148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45991.468348148148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45991.468348148148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45991.468348148148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45991.468348148148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45991.468348148148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45991.468348148148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45991.468348148148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45991.468348148148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45991.468348148148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45991.468348148148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45991.468348148148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45991.468348148148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45991.468348148148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45991.468348148148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45991.468348148148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45991.468348148148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45991.468348148148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45991.468348148148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45991.468348148148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45991.468348148148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45991.468348148148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45991.468348148148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45991.468348148148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45991.468348148148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45991.468348148148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45991.468348148148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45991.468348148148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45991.468348148148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45991.468348148148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45991.468348148148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45991.468348148148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45991.468348148148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45991.468348148148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45991.468348148148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45991.468348148148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45991.468348148148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45991.468348148148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45991.468348148148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45991.468348148148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45991.468348148148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45991.468348148148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45991.468348148148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45991.468348148148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45991.468348148148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45991.468348148148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45991.468348148148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45991.468348148148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45991.468348148148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45991.468348148148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45991.468348148148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45991.468348148148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45991.468348148148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45991.468348148148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45991.468348148148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45991.468348148148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45991.468348148148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45991.468348148148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45991.468348148148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45991.468348148148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45991.468348148148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45991.468348148148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45991.468348148148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45991.468348148148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45991.468348148148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45991.468348148148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45991.468348148148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45991.468348148148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45991.468348148148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45991.468348148148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45991.468348148148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45991.468348148148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45991.468348148148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45991.468348148148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45991.468348148148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45991.468348148148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45991.468348148148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45991.468348148148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45991.468348148148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45991.468348148148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45991.468348148148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45991.468348148148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45991.468348148148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45991.468348148148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45991.468348148148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45991.468348148148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45991.468348148148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45991.468348148148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45991.468348148148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45991.468348148148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45991.468348148148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45991.468348148148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45991.468348148148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45991.468348148148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45991.468348148148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45991.468348148148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45991.468348148148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45991.468348148148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45991.468348148148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45991.468348148148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45991.468348148148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45991.468348148148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45991.468348148148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45991.468348148148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45991.468348148148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45991.468348148148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45991.468348148148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45991.468348148148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45991.468348148148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45991.468348148148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45991.468348148148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45991.468348148148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45991.468348148148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45991.468348148148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45991.468348148148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45991.468348148148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45991.468348148148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45991.468348148148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45991.468348148148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45991.468348148148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45991.468348148148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45991.468348148148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45991.468348148148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45991.468348148148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45991.468348148148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45991.468348148148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45991.468348148148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45991.468348148148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45991.468348148148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45991.468348148148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45991.468348148148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45991.468348148148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45991.468348148148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45991.468348148148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45991.468348148148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45991.468348148148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45991.468348148148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45991.468348148148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45991.468348148148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45991.468348148148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45991.468348148148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45991.468348148148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45991.468348148148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45991.468348148148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45991.468348148148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45991.468348148148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45991.468348148148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45991.468348148148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45991.468348148148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45991.468348148148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45991.468348148148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45991.468348148148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45991.468348148148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45991.468348148148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45991.468348148148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45991.468348148148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45991.468348148148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45991.468348148148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45991.468348148148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45991.468348148148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45991.468348148148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45991.468348148148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45991.468348148148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45991.468348148148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45991.468348148148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45991.468348148148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45991.468348148148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45991.468348148148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45991.468348148148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45991.468348148148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45991.468348148148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45991.468348148148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45991.468348148148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45991.468348148148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45991.468348148148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45991.468348148148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45991.468348148148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45991.468348148148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45991.468348148148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45991.468348148148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45991.468348148148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45991.468348148148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45991.468348148148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45991.468348148148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45991.468348148148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45991.468348148148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45991.468348148148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45991.468348148148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45991.468348148148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45991.468348148148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45991.468348148148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45991.468348148148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45991.468348148148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45991.468348148148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45991.468348148148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45991.468348148148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45991.468348148148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45991.468348148148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45991.468348148148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45991.468348148148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45991.468348148148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45991.468348148148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45991.468348148148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45991.468348148148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45991.468348148148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45991.468348148148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45991.468348148148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45991.468348148148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45991.468348148148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45991.468348148148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45991.468348148148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45991.468348148148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45991.468348148148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45991.468348148148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45991.468348148148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45991.468348148148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45991.468348148148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45991.468348148148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45991.468348148148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45991.468348148148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45991.468348148148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45991.468348148148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45991.468348148148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45991.468348148148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45991.468348148148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45991.468348148148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45991.468348148148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45991.468348148148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45991.468348148148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45991.468348148148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45991.468348148148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45991.468348148148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45991.468348148148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45991.468348148148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45991.468348148148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45991.468348148148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45991.468348148148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45991.468348148148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45991.468348148148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45991.468348148148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45991.468348148148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45991.468348148148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45991.468348148148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45991.468348148148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45991.468348148148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45991.468348148148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45991.468348148148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45991.468348148148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45991.468348148148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45991.468348148148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45991.468348148148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45991.468348148148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45991.468348148148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45991.468348148148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45991.468348148148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45991.468348148148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45991.468348148148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45991.468348148148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45991.468348148148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45991.468348148148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45991.468348148148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45991.468348148148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45991.468348148148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45991.468348148148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45991.468348148148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45991.468348148148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45991.468348148148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45991.468348148148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45991.468348148148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45991.468348148148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45991.468348148148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45991.468348148148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45991.468348148148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45991.468348148148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45991.468348148148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45991.468348148148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45991.468348148148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45991.468348148148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45991.468348148148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45991.468348148148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45991.468348148148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45991.468348148148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45991.468348148148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45991.468348148148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45991.468348148148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45991.468348148148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45991.468348148148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45991.468348148148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45991.468348148148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45991.468348148148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45991.468348148148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45991.468348148148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45991.468348148148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45991.468348148148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45991.468348148148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45991.468348148148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45991.468348148148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45991.468348148148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45991.468348148148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45991.468348148148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45991.468348148148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45991.468348148148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45991.468348148148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45991.468348148148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45991.468348148148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45991.468348148148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45991.468348148148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45991.468348148148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45991.468348148148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45991.468348148148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45991.468348148148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45991.468348148148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45991.468348148148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45991.468348148148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45991.468348148148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45991.468348148148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45991.468348148148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45991.468348148148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45991.468348148148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45991.468348148148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45991.468348148148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45991.468348148148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45991.468348148148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45991.468348148148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45991.468348148148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45991.468348148148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45991.468348148148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45991.468348148148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45991.468348148148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45991.468348148148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45991.468348148148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45991.468348148148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45991.468348148148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45991.468348148148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45991.468348148148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45991.468348148148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45991.468348148148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45991.468348148148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45991.468348148148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45991.468348148148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45991.468348148148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45991.468348148148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45991.468348148148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45991.468348148148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45991.468348148148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45991.468348148148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45991.468348148148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45991.468348148148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45991.468348148148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45991.468348148148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45991.468348148148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45991.468348148148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45991.468348148148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45991.468348148148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45991.468348148148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45991.468348148148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45991.468348148148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45991.468348148148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45991.468348148148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45991.468348148148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45991.468348148148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45991.468348148148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45991.468348148148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45991.468348148148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45991.468348148148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45991.468348148148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45991.468348148148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45991.468348148148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45991.468348148148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45991.468348148148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45991.468348148148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45991.468348148148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45991.468348148148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45991.468348148148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45991.468348148148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45991.468348148148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45991.468348148148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45991.468348148148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45991.468348148148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45991.468348148148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45991.468348148148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45991.468348148148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45991.468348148148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45991.468348148148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45991.468348148148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45991.468348148148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45991.468348148148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45991.468348148148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45991.468348148148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45991.468348148148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45991.468348148148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45991.468348148148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45991.468348148148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45991.468348148148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45991.468348148148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45991.468348148148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45991.468348148148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45991.468348148148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45991.468348148148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45991.468348148148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45991.468348148148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45991.468348148148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45991.468348148148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45991.468348148148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45991.468348148148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45991.468348148148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45991.468348148148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45991.468348148148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45991.468348148148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45991.468348148148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45991.468348148148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45991.468348148148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45991.468348148148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45991.468348148148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45991.468348148148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45991.468348148148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45991.468348148148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45991.468348148148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45991.468348148148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45991.468348148148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45991.468348148148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45991.468348148148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45991.468348148148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45991.468348148148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45991.468348148148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45991.468348148148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45991.468348148148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45991.468348148148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45991.468348148148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45991.468348148148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45991.468348148148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45991.468348148148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45991.468348148148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45991.468348148148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45991.468348148148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45991.468348148148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45991.468348148148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45991.468348148148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45991.468348148148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45991.468348148148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45991.468348148148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45991.468348148148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45991.468348148148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45991.468348148148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45991.468348148148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45991.468348148148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45991.468348148148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45991.468348148148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45991.468348148148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45991.468348148148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45991.468348148148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45991.468348148148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45991.468348148148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45991.468348148148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45991.468348148148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45991.468348148148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45991.468348148148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45991.468348148148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45991.468348148148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45991.468348148148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45991.468348148148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45991.468348148148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45991.468348148148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45991.468348148148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45991.468348148148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45991.468348148148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45991.468348148148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45991.468348148148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45991.468348148148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45991.468348148148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45991.468348148148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45991.468348148148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45991.468348148148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45991.468348148148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45991.468348148148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45991.468348148148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45991.468348148148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45991.468348148148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45991.468348148148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45991.468348148148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45991.468348148148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45991.468348148148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45991.468348148148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45991.468348148148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45991.468348148148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45991.468348148148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45991.468348148148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45991.468348148148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45991.468348148148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45991.468348148148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45991.468348148148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45991.468348148148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45991.468348148148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45991.468348148148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45991.468348148148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45991.468348148148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45991.468348148148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45991.468348148148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45991.468348148148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45991.468348148148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45991.468348148148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45991.468348148148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45991.468348148148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45991.468348148148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45991.468348148148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45991.468348148148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45991.468348148148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45991.468348148148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45991.468348148148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45991.468348148148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45991.468348148148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45991.468348148148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45991.468348148148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45991.468348148148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45991.468348148148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45991.468348148148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45991.468348148148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45991.468348148148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45991.468348148148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45991.468348148148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45991.468348148148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45991.468348148148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45991.468348148148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45991.468348148148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45991.468348148148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45991.468348148148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45991.468348148148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45991.468348148148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45991.468348148148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45991.468348148148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45991.468348148148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45991.468348148148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45991.468348148148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45991.468348148148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45991.468348148148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45991.468348148148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45991.468348148148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45991.468348148148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45991.468348148148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45991.468348148148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45991.468348148148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45991.468348148148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45991.468348148148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45991.468348148148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45991.468348148148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45991.468348148148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45991.468348148148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45991.468348148148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45991.468348148148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45991.468348148148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45991.468348148148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45991.468348148148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45991.468348148148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45991.468348148148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45991.468348148148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45991.468348148148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45991.468348148148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45991.468348148148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45991.468348148148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45991.468348148148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45991.468348148148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45991.468348148148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45991.468348148148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45991.468348148148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45991.468348148148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45991.468348148148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45991.468348148148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45991.468348148148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45991.468348148148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45991.468348148148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45991.468348148148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45991.468348148148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45991.468348148148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45991.468348148148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45991.468348148148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45991.468348148148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45991.468348148148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45991.468348148148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45991.468348148148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45991.468348148148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45991.468348148148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45991.468348148148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45991.468348148148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45991.468348148148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45991.468348148148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45991.468348148148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45991.468348148148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45991.468348148148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45991.468348148148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45991.468348148148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45991.468348148148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45991.468348148148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45991.468348148148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45991.468348148148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45991.468348148148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45991.468348148148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45991.468348148148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45991.468348148148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45991.468348148148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45991.468348148148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45991.468348148148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45991.468348148148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45991.468348148148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45991.468348148148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45991.468348148148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45991.468348148148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45991.468348148148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45991.468348148148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45991.468348148148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45991.468348148148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45991.468348148148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45991.468348148148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45991.468348148148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45991.468348148148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45991.468348148148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45991.468348148148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45991.468348148148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45991.468348148148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45991.468348148148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45991.468348148148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45991.468348148148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45991.468348148148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45991.468348148148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45991.468348148148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45991.468348148148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45991.468348148148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45991.468348148148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45991.468348148148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45991.468348148148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45991.468348148148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45991.468348148148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45991.468348148148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45991.468348148148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45991.468348148148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45991.468348148148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45991.468348148148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45991.468348148148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45991.468348148148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45991.468348148148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45991.468348148148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45991.468348148148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45991.468348148148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45991.468348148148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45991.468348148148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45991.468348148148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45991.468348148148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45991.468348148148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45991.468348148148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45991.468348148148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45991.468348148148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45991.468348148148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45991.468348148148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45991.468348148148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45991.468348148148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45991.468348148148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45991.468348148148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45991.468348148148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45991.468348148148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45991.468348148148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45991.468348148148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45991.468348148148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45991.468348148148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45991.468348148148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45991.468348148148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45991.468348148148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45991.468348148148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45991.468348148148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45991.468348148148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45991.468348148148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45991.468348148148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45991.468348148148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45991.468348148148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45991.468348148148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45991.468348148148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45991.468348148148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45991.468348148148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45991.468348148148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45991.468348148148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45991.468348148148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45991.468348148148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45991.468348148148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45991.468348148148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45991.468348148148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45991.468348148148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45991.468348148148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45991.468348148148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45991.468348148148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45991.468348148148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45991.468348148148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45991.468348148148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45991.468348148148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45991.468348148148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45991.468348148148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45991.468348148148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45991.468348148148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45991.468348148148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45991.468348148148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45991.468348148148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45991.468348148148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45991.468348148148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45991.468348148148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45991.468348148148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45991.468348148148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45991.468348148148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45991.468348148148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45991.468348148148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45991.468348148148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45991.468348148148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45991.468348148148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45991.468348148148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45991.468348148148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45991.468348148148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45991.468348148148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45991.468348148148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45991.468348148148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45991.468348148148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45991.468348148148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45991.468348148148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45991.468348148148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45991.468348148148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45991.468348148148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45991.468348148148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45991.468348148148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45991.468348148148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45991.468348148148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45991.468348148148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45991.468348148148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45991.468348148148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45991.468348148148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45991.468348148148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45991.468348148148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45991.468348148148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45991.468348148148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45991.468348148148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45991.468348148148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45991.468348148148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45991.468348148148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45991.468348148148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45991.468348148148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45991.468348148148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45991.468348148148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45991.468348148148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45991.468348148148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45991.468348148148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45991.468348148148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45991.468348148148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45991.468348148148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45991.468348148148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45991.468348148148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45991.468348148148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45991.468348148148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45991.468348148148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45991.468348148148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45991.468348148148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45991.468348148148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45991.468348148148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45991.468348148148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45991.468348148148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45991.468348148148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45991.468348148148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45991.468348148148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45991.468348148148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45991.468348148148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45991.468348148148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45991.468348148148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45991.468348148148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45991.468348148148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45991.468348148148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45991.468348148148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45991.468348148148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45991.468348148148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45991.468348148148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45991.468348148148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45991.468348148148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45991.468348148148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45991.468348148148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45991.468348148148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45991.468348148148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45991.468348148148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45991.468348148148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45991.468348148148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45991.468348148148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45991.468348148148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45991.468348148148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45991.468348148148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45991.468348148148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45991.468348148148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45991.468348148148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45991.468348148148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45991.468348148148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45991.468348148148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45991.468348148148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45991.468348148148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45991.468348148148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45991.468348148148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45991.468348148148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45991.468348148148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45991.468348148148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45991.468348148148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45991.468348148148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45991.468348148148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45991.468348148148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45991.468348148148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45991.468348148148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45991.468348148148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45991.468348148148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45991.468348148148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45991.468348148148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45991.468348148148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45991.468348148148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45991.468348148148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45991.468348148148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45991.468348148148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45991.468348148148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45991.468348148148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45991.468348148148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45991.468348148148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45991.468348148148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45991.468348148148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45991.468348148148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45991.468348148148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45991.468348148148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45991.468348148148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45991.468348148148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45991.468348148148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45991.468348148148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45991.468348148148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45991.468348148148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45991.468348148148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45991.468348148148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45991.468348148148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45991.468348148148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45991.468348148148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45991.468348148148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45991.468348148148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45991.468348148148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45991.468348148148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45991.468348148148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45991.468348148148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45991.468348148148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45991.468348148148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45991.468348148148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45991.468348148148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45991.468348148148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45991.468348148148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45991.468348148148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45991.468348148148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45991.468348148148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45991.468348148148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45991.468348148148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45991.468348148148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45991.468348148148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45991.468348148148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45991.468348148148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45991.468348148148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45991.468348148148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45991.468348148148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45991.468348148148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45991.468348148148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45991.468348148148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45991.468348148148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45991.468348148148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45991.468348148148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45991.468348148148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45991.468348148148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45991.468348148148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45991.468348148148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45991.468348148148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45991.468348148148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45991.468348148148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45991.468348148148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45991.468348148148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45991.468348148148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45991.468348148148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45991.468348148148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45991.468348148148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45991.468348148148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45991.468348148148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45991.468348148148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45991.468348148148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45991.468348148148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45991.468348148148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45991.468348148148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45991.468348148148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45991.468348148148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45991.468348148148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45991.468348148148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45991.468348148148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45991.468348148148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45991.468348148148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45991.468348148148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45991.468348148148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45991.468348148148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45991.468348148148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45991.468348148148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45991.468348148148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45991.468348148148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45991.468348148148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45991.468348148148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45991.468348148148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45991.468348148148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45991.468348148148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45991.468348148148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45991.468348148148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45991.468348148148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45991.468348148148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45991.468348148148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45991.468348148148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45991.468348148148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45991.468348148148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45991.468348148148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45991.468348148148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45991.468348148148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45991.468348148148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45991.468348148148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45991.468348148148</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287.98763055555173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34034</v>
      </c>
      <c r="E3" s="91" t="s">
        <v>39106</v>
      </c>
      <c r="F3" s="92"/>
      <c r="G3" s="93">
        <f t="shared" ref="G3:G38" ca="1" si="0">IFERROR(NOW()-F3,"")</f>
        <v>45991.468348148148</v>
      </c>
      <c r="H3" s="92">
        <v>45991.375057870369</v>
      </c>
      <c r="I3" s="110" t="str">
        <f>IFERROR(VLOOKUP(D3,DB!A:F,6,0),"")</f>
        <v>SCECO</v>
      </c>
      <c r="J3" s="110" t="str">
        <f>IFERROR(VLOOKUP(D3,DB!A:G,7,0),"")</f>
        <v>Dead</v>
      </c>
      <c r="K3" s="94" t="s">
        <v>39195</v>
      </c>
      <c r="L3" s="88" t="str">
        <f>IFERROR(VLOOKUP(D3,DB!A:I,9,0),"")</f>
        <v>Latis</v>
      </c>
    </row>
    <row r="4" spans="1:16" ht="15" customHeight="1">
      <c r="A4" s="110" t="s">
        <v>39196</v>
      </c>
      <c r="B4" s="110" t="str">
        <f>IFERROR(VLOOKUP(D4,DB!A:K,11,0),"")</f>
        <v>R4</v>
      </c>
      <c r="C4" s="90">
        <v>2</v>
      </c>
      <c r="D4" s="88" t="s">
        <v>35247</v>
      </c>
      <c r="E4" s="91" t="s">
        <v>39106</v>
      </c>
      <c r="F4" s="92">
        <v>45991.394317129627</v>
      </c>
      <c r="G4" s="93">
        <f t="shared" ca="1" si="0"/>
        <v>7.4031018521054648E-2</v>
      </c>
      <c r="H4" s="92">
        <v>45991.383368055554</v>
      </c>
      <c r="I4" s="110" t="str">
        <f>IFERROR(VLOOKUP(D4,DB!A:F,6,0),"")</f>
        <v>SCECO</v>
      </c>
      <c r="J4" s="110" t="str">
        <f>IFERROR(VLOOKUP(D4,DB!A:G,7,0),"")</f>
        <v>Dead</v>
      </c>
      <c r="K4" s="94" t="s">
        <v>39197</v>
      </c>
      <c r="L4" s="88" t="str">
        <f>IFERROR(VLOOKUP(D4,DB!A:I,9,0),"")</f>
        <v>Latis</v>
      </c>
    </row>
    <row r="5" spans="1:16" ht="15" customHeight="1">
      <c r="A5" s="110"/>
      <c r="B5" s="110" t="str">
        <f>IFERROR(VLOOKUP(D5,DB!A:K,11,0),"")</f>
        <v/>
      </c>
      <c r="C5" s="90"/>
      <c r="D5" s="88"/>
      <c r="E5" s="91"/>
      <c r="F5" s="92"/>
      <c r="G5" s="93">
        <f t="shared" ca="1" si="0"/>
        <v>45991.468348148148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45991.468348148148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45991.468348148148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45991.468348148148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45991.468348148148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45991.468348148148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45991.468348148148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45991.468348148148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45991.468348148148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45991.468348148148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45991.468348148148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45991.468348148148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45991.468348148148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45991.468348148148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45991.468348148148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45991.468348148148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45991.468348148148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45991.468348148148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45991.468348148148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45991.468348148148</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45991.468348148148</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45991.468348148148</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45991.468348148148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45991.468348148148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45991.468348148148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45991.468348148148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45991.468348148148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45991.468348148148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45991.468348148148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45991.468348148148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45991.468348148148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45991.468348148148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45991.468348148148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45991.468348148148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45991.468348148148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45991.468348148148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45991.468348148148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45991.468348148148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45991.468348148148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45991.468348148148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45991.468348148148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45991.468348148148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45991.468348148148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45991.468348148148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45991.468348148148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45991.468348148148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45991.468348148148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45991.468348148148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45991.468348148148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45991.468348148148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45991.468348148148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45991.468348148148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45991.468348148148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45991.468348148148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45991.468348148148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45991.468348148148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45991.468348148148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45991.468348148148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45991.468348148148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45991.468348148148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45991.468348148148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45991.468348148148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45991.468348148148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45991.468348148148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45991.468348148148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45991.468348148148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45991.468348148148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45991.468348148148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45991.468348148148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45991.468348148148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45991.468348148148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45991.468348148148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45991.468348148148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45991.468348148148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45991.468348148148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45991.468348148148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45991.468348148148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45991.468348148148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45991.468348148148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45991.468348148148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45991.468348148148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45991.468348148148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45991.468348148148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45991.468348148148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45991.468348148148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45991.468348148148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45991.468348148148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45991.468348148148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45991.468348148148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45991.468348148148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45991.468348148148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45991.468348148148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45991.468348148148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45991.468348148148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45991.468348148148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45991.468348148148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45991.468348148148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45991.468348148148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45991.468348148148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45991.468348148148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45991.468348148148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45991.468348148148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45991.468348148148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45991.468348148148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45991.468348148148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45991.468348148148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45991.468348148148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45991.468348148148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45991.468348148148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45991.468348148148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45991.468348148148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45991.468348148148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45991.468348148148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45991.468348148148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45991.468348148148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45991.468348148148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45991.468348148148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45991.468348148148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45991.468348148148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45991.468348148148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45991.468348148148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45991.468348148148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45991.468348148148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45991.468348148148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45991.468348148148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45991.468348148148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45991.468348148148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45991.468348148148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45991.468348148148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45991.468348148148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45991.468348148148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45991.468348148148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45991.468348148148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45991.468348148148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45991.468348148148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45991.468348148148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45991.468348148148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45991.468348148148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45991.468348148148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45991.468348148148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45991.468348148148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45991.468348148148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45991.468348148148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45991.468348148148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45991.468348148148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45991.468348148148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45991.468348148148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45991.468348148148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45991.468348148148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45991.468348148148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45991.468348148148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45991.468348148148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45991.468348148148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45991.468348148148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45991.468348148148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45991.468348148148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45991.468348148148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45991.468348148148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45991.468348148148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45991.468348148148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45991.468348148148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45991.468348148148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45991.468348148148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45991.468348148148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45991.468348148148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45991.468348148148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45991.468348148148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45991.468348148148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45991.468348148148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45991.468348148148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45991.468348148148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45991.468348148148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45991.468348148148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45991.468348148148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45991.468348148148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45991.468348148148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45991.468348148148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45991.468348148148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45991.468348148148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45991.468348148148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45991.468348148148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45991.468348148148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45991.468348148148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45991.468348148148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45991.468348148148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45991.468348148148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45991.468348148148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45991.468348148148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45991.468348148148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45991.468348148148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45991.468348148148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45991.468348148148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45991.468348148148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45991.468348148148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45991.468348148148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45991.468348148148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45991.468348148148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45991.468348148148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45991.468348148148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45991.468348148148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45991.468348148148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45991.468348148148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45991.468348148148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45991.468348148148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45991.468348148148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45991.468348148148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45991.468348148148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45991.468348148148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45991.468348148148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45991.468348148148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45991.468348148148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45991.468348148148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45991.468348148148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45991.468348148148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45991.468348148148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45991.468348148148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45991.468348148148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45991.468348148148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45991.468348148148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45991.468348148148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45991.468348148148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45991.468348148148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45991.468348148148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45991.468348148148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45991.468348148148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45991.468348148148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45991.468348148148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45991.468348148148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45991.468348148148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45991.468348148148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45991.468348148148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45991.468348148148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45991.468348148148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45991.468348148148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45991.468348148148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45991.468348148148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45991.468348148148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45991.468348148148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45991.468348148148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45991.468348148148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45991.468348148148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45991.468348148148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45991.468348148148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45991.468348148148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45991.468348148148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45991.468348148148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45991.468348148148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45991.468348148148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45991.468348148148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45991.468348148148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45991.468348148148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45991.468348148148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45991.468348148148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45991.468348148148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45991.468348148148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45991.468348148148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45991.468348148148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45991.468348148148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45991.468348148148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45991.468348148148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45991.468348148148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45991.468348148148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45991.468348148148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45991.468348148148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45991.468348148148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45991.468348148148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45991.468348148148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45991.468348148148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45991.468348148148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45991.468348148148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45991.468348148148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45991.468348148148</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14" sqref="D14"/>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99.636287962959614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65.279470833331288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42.80723703703552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10.095049537034356</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0.48844074073713273</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33534</v>
      </c>
      <c r="E7" s="37" t="s">
        <v>39106</v>
      </c>
      <c r="F7" s="38">
        <v>45991.455370370371</v>
      </c>
      <c r="G7" s="135">
        <f ca="1">IFERROR(NOW()-F7,"")</f>
        <v>1.2977777776541188E-2</v>
      </c>
      <c r="H7" s="38">
        <v>45991.449444444443</v>
      </c>
      <c r="I7" s="37" t="str">
        <f>IFERROR(VLOOKUP(D7,DB!A:F,6,0),"")</f>
        <v>SCECO</v>
      </c>
      <c r="J7" s="37" t="str">
        <f>IFERROR(VLOOKUP(D7,DB!A:G,7,0),"")</f>
        <v>In progress</v>
      </c>
      <c r="K7" s="37" t="s">
        <v>39209</v>
      </c>
      <c r="L7" s="37" t="str">
        <f>IFERROR(VLOOKUP(D7,DB!A:I,9,0),"")</f>
        <v>Latis</v>
      </c>
    </row>
    <row r="8" spans="1:13">
      <c r="A8" s="37"/>
      <c r="B8" s="37" t="str">
        <f>IFERROR(VLOOKUP(D8,DB!A:K,11,0),"")</f>
        <v/>
      </c>
      <c r="C8" s="37"/>
      <c r="D8" s="106"/>
      <c r="E8" s="37"/>
      <c r="F8" s="38"/>
      <c r="G8" s="135">
        <f ca="1">IFERROR(NOW()-F8,"")</f>
        <v>45991.468348148148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45991.468348148148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45991.468348148148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45991.468348148148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45991.468348148148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45991.468348148148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45991.468348148148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45991.468348148148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45991.468348148148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45991.468348148148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45991.468348148148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45991.468348148148</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05">
        <f ca="1">IFERROR(NOW()-F20,"")</f>
        <v>45991.468348148148</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05">
        <f ca="1">IFERROR(NOW()-F21,"")</f>
        <v>45991.468348148148</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05">
        <f ca="1">IFERROR(NOW()-F22,"")</f>
        <v>45991.468348148148</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05">
        <f ca="1">IFERROR(NOW()-F23,"")</f>
        <v>45991.468348148148</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05">
        <f ca="1">IFERROR(NOW()-F24,"")</f>
        <v>45991.468348148148</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05">
        <f ca="1">IFERROR(NOW()-F25,"")</f>
        <v>45991.468348148148</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05">
        <f ca="1">IFERROR(NOW()-F26,"")</f>
        <v>45991.468348148148</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05">
        <f ca="1">IFERROR(NOW()-F27,"")</f>
        <v>45991.468348148148</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05">
        <f ca="1">IFERROR(NOW()-F28,"")</f>
        <v>45991.468348148148</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35">
        <f ca="1">IFERROR(NOW()-F29,"")</f>
        <v>45991.468348148148</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35">
        <f ca="1">IFERROR(NOW()-F30,"")</f>
        <v>45991.468348148148</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35">
        <f ca="1">IFERROR(NOW()-F31,"")</f>
        <v>45991.468348148148</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35">
        <f ca="1">IFERROR(NOW()-F32,"")</f>
        <v>45991.468348148148</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35">
        <f ca="1">IFERROR(NOW()-F33,"")</f>
        <v>45991.468348148148</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35">
        <f ca="1">IFERROR(NOW()-F34,"")</f>
        <v>45991.468348148148</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35">
        <f ca="1">IFERROR(NOW()-F35,"")</f>
        <v>45991.468348148148</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35">
        <f ca="1">IFERROR(NOW()-F36,"")</f>
        <v>45991.468348148148</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35">
        <f ca="1">IFERROR(NOW()-F37,"")</f>
        <v>45991.468348148148</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35">
        <f ca="1">IFERROR(NOW()-F38,"")</f>
        <v>45991.468348148148</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35">
        <f ca="1">IFERROR(NOW()-F39,"")</f>
        <v>45991.468348148148</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35">
        <f ca="1">IFERROR(NOW()-F40,"")</f>
        <v>45991.468348148148</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35">
        <f ca="1">IFERROR(NOW()-F41,"")</f>
        <v>45991.468348148148</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35">
        <f ca="1">IFERROR(NOW()-F42,"")</f>
        <v>45991.468348148148</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35">
        <f ca="1">IFERROR(NOW()-F43,"")</f>
        <v>45991.468348148148</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35">
        <f ca="1">IFERROR(NOW()-F44,"")</f>
        <v>45991.468348148148</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35">
        <f ca="1">IFERROR(NOW()-F45,"")</f>
        <v>45991.468348148148</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35">
        <f ca="1">IFERROR(NOW()-F46,"")</f>
        <v>45991.468348148148</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35">
        <f ca="1">IFERROR(NOW()-F47,"")</f>
        <v>45991.468348148148</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35">
        <f ca="1">IFERROR(NOW()-F48,"")</f>
        <v>45991.468348148148</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35">
        <f ca="1">IFERROR(NOW()-F49,"")</f>
        <v>45991.468348148148</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35">
        <f ca="1">IFERROR(NOW()-F50,"")</f>
        <v>45991.468348148148</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35">
        <f ca="1">IFERROR(NOW()-F51,"")</f>
        <v>45991.468348148148</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35">
        <f ca="1">IFERROR(NOW()-F52,"")</f>
        <v>45991.468348148148</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35">
        <f ca="1">IFERROR(NOW()-F53,"")</f>
        <v>45991.468348148148</v>
      </c>
      <c r="H53" s="38"/>
      <c r="I53" s="154" t="str">
        <f>IFERROR(VLOOKUP(D53,DB!A:F,6,0),"")</f>
        <v/>
      </c>
      <c r="J53" s="154" t="str">
        <f>IFERROR(VLOOKUP(D53,DB!A:G,7,0),"")</f>
        <v/>
      </c>
      <c r="K53" s="37"/>
      <c r="L53" s="154" t="str">
        <f>IFERROR(VLOOKUP(D53,DB!A:I,9,0),"")</f>
        <v/>
      </c>
    </row>
    <row r="54" spans="1:12">
      <c r="A54" s="37"/>
      <c r="B54" s="154" t="str">
        <f>IFERROR(VLOOKUP(D54,DB!A:K,11,0),"")</f>
        <v/>
      </c>
      <c r="C54" s="37"/>
      <c r="D54" s="37"/>
      <c r="E54" s="37"/>
      <c r="F54" s="38"/>
      <c r="G54" s="135">
        <f ca="1">IFERROR(NOW()-F54,"")</f>
        <v>45991.468348148148</v>
      </c>
      <c r="H54" s="38"/>
      <c r="I54" s="154" t="str">
        <f>IFERROR(VLOOKUP(D54,DB!A:F,6,0),"")</f>
        <v/>
      </c>
      <c r="J54" s="154" t="str">
        <f>IFERROR(VLOOKUP(D54,DB!A:G,7,0),"")</f>
        <v/>
      </c>
      <c r="K54" s="37"/>
      <c r="L54" s="154" t="str">
        <f>IFERROR(VLOOKUP(D54,DB!A:I,9,0),"")</f>
        <v/>
      </c>
    </row>
    <row r="55" spans="1:12">
      <c r="A55" s="37"/>
      <c r="B55" s="154" t="str">
        <f>IFERROR(VLOOKUP(D55,DB!A:K,11,0),"")</f>
        <v/>
      </c>
      <c r="C55" s="37"/>
      <c r="D55" s="37"/>
      <c r="E55" s="37"/>
      <c r="F55" s="38"/>
      <c r="G55" s="135">
        <f ca="1">IFERROR(NOW()-F55,"")</f>
        <v>45991.468348148148</v>
      </c>
      <c r="H55" s="38"/>
      <c r="I55" s="154" t="str">
        <f>IFERROR(VLOOKUP(D55,DB!A:F,6,0),"")</f>
        <v/>
      </c>
      <c r="J55" s="154" t="str">
        <f>IFERROR(VLOOKUP(D55,DB!A:G,7,0),"")</f>
        <v/>
      </c>
      <c r="K55" s="37"/>
      <c r="L55" s="154" t="str">
        <f>IFERROR(VLOOKUP(D55,DB!A:I,9,0),"")</f>
        <v/>
      </c>
    </row>
    <row r="56" spans="1:12">
      <c r="A56" s="37"/>
      <c r="B56" s="154" t="str">
        <f>IFERROR(VLOOKUP(D56,DB!A:K,11,0),"")</f>
        <v/>
      </c>
      <c r="C56" s="37"/>
      <c r="D56" s="37"/>
      <c r="E56" s="37"/>
      <c r="F56" s="38"/>
      <c r="G56" s="135">
        <f ca="1">IFERROR(NOW()-F56,"")</f>
        <v>45991.468348148148</v>
      </c>
      <c r="H56" s="38"/>
      <c r="I56" s="154" t="str">
        <f>IFERROR(VLOOKUP(D56,DB!A:F,6,0),"")</f>
        <v/>
      </c>
      <c r="J56" s="154" t="str">
        <f>IFERROR(VLOOKUP(D56,DB!A:G,7,0),"")</f>
        <v/>
      </c>
      <c r="K56" s="37"/>
      <c r="L56" s="154" t="str">
        <f>IFERROR(VLOOKUP(D56,DB!A:I,9,0),"")</f>
        <v/>
      </c>
    </row>
    <row r="57" spans="1:12">
      <c r="A57" s="37"/>
      <c r="B57" s="154" t="str">
        <f>IFERROR(VLOOKUP(D57,DB!A:K,11,0),"")</f>
        <v/>
      </c>
      <c r="C57" s="37"/>
      <c r="D57" s="37"/>
      <c r="E57" s="37"/>
      <c r="F57" s="38"/>
      <c r="G57" s="135">
        <f ca="1">IFERROR(NOW()-F57,"")</f>
        <v>45991.468348148148</v>
      </c>
      <c r="H57" s="38"/>
      <c r="I57" s="154" t="str">
        <f>IFERROR(VLOOKUP(D57,DB!A:F,6,0),"")</f>
        <v/>
      </c>
      <c r="J57" s="154" t="str">
        <f>IFERROR(VLOOKUP(D57,DB!A:G,7,0),"")</f>
        <v/>
      </c>
      <c r="K57" s="37"/>
      <c r="L57" s="154" t="str">
        <f>IFERROR(VLOOKUP(D57,DB!A:I,9,0),"")</f>
        <v/>
      </c>
    </row>
    <row r="58" spans="1:12">
      <c r="A58" s="37"/>
      <c r="B58" s="154" t="str">
        <f>IFERROR(VLOOKUP(D58,DB!A:K,11,0),"")</f>
        <v/>
      </c>
      <c r="C58" s="37"/>
      <c r="D58" s="37"/>
      <c r="E58" s="37"/>
      <c r="F58" s="38"/>
      <c r="G58" s="135">
        <f ca="1">IFERROR(NOW()-F58,"")</f>
        <v>45991.468348148148</v>
      </c>
      <c r="H58" s="38"/>
      <c r="I58" s="154" t="str">
        <f>IFERROR(VLOOKUP(D58,DB!A:F,6,0),"")</f>
        <v/>
      </c>
      <c r="J58" s="154" t="str">
        <f>IFERROR(VLOOKUP(D58,DB!A:G,7,0),"")</f>
        <v/>
      </c>
      <c r="K58" s="37"/>
      <c r="L58" s="154" t="str">
        <f>IFERROR(VLOOKUP(D58,DB!A:I,9,0),"")</f>
        <v/>
      </c>
    </row>
    <row r="59" spans="1:12">
      <c r="A59" s="37"/>
      <c r="B59" s="154" t="str">
        <f>IFERROR(VLOOKUP(D59,DB!A:K,11,0),"")</f>
        <v/>
      </c>
      <c r="C59" s="37"/>
      <c r="D59" s="37"/>
      <c r="E59" s="37"/>
      <c r="F59" s="38"/>
      <c r="G59" s="135">
        <f ca="1">IFERROR(NOW()-F59,"")</f>
        <v>45991.468348148148</v>
      </c>
      <c r="H59" s="38"/>
      <c r="I59" s="154" t="str">
        <f>IFERROR(VLOOKUP(D59,DB!A:F,6,0),"")</f>
        <v/>
      </c>
      <c r="J59" s="154" t="str">
        <f>IFERROR(VLOOKUP(D59,DB!A:G,7,0),"")</f>
        <v/>
      </c>
      <c r="K59" s="37"/>
      <c r="L59" s="154" t="str">
        <f>IFERROR(VLOOKUP(D59,DB!A:I,9,0),"")</f>
        <v/>
      </c>
    </row>
    <row r="60" spans="1:12">
      <c r="A60" s="37"/>
      <c r="B60" s="154" t="str">
        <f>IFERROR(VLOOKUP(D60,DB!A:K,11,0),"")</f>
        <v/>
      </c>
      <c r="C60" s="37"/>
      <c r="D60" s="37"/>
      <c r="E60" s="37"/>
      <c r="F60" s="38"/>
      <c r="G60" s="135">
        <f ca="1">IFERROR(NOW()-F60,"")</f>
        <v>45991.468348148148</v>
      </c>
      <c r="H60" s="38"/>
      <c r="I60" s="154" t="str">
        <f>IFERROR(VLOOKUP(D60,DB!A:F,6,0),"")</f>
        <v/>
      </c>
      <c r="J60" s="154" t="str">
        <f>IFERROR(VLOOKUP(D60,DB!A:G,7,0),"")</f>
        <v/>
      </c>
      <c r="K60" s="37"/>
      <c r="L60" s="154" t="str">
        <f>IFERROR(VLOOKUP(D60,DB!A:I,9,0),"")</f>
        <v/>
      </c>
    </row>
    <row r="61" spans="1:12">
      <c r="A61" s="37"/>
      <c r="B61" s="154" t="str">
        <f>IFERROR(VLOOKUP(D61,DB!A:K,11,0),"")</f>
        <v/>
      </c>
      <c r="C61" s="37"/>
      <c r="D61" s="37"/>
      <c r="E61" s="37"/>
      <c r="F61" s="38"/>
      <c r="G61" s="135">
        <f ca="1">IFERROR(NOW()-F61,"")</f>
        <v>45991.468348148148</v>
      </c>
      <c r="H61" s="38"/>
      <c r="I61" s="154" t="str">
        <f>IFERROR(VLOOKUP(D61,DB!A:F,6,0),"")</f>
        <v/>
      </c>
      <c r="J61" s="154" t="str">
        <f>IFERROR(VLOOKUP(D61,DB!A:G,7,0),"")</f>
        <v/>
      </c>
      <c r="K61" s="37"/>
      <c r="L61" s="154" t="str">
        <f>IFERROR(VLOOKUP(D61,DB!A:I,9,0),"")</f>
        <v/>
      </c>
    </row>
    <row r="62" spans="1:12">
      <c r="A62" s="37"/>
      <c r="B62" s="154" t="str">
        <f>IFERROR(VLOOKUP(D62,DB!A:K,11,0),"")</f>
        <v/>
      </c>
      <c r="C62" s="37"/>
      <c r="D62" s="37"/>
      <c r="E62" s="37"/>
      <c r="F62" s="38"/>
      <c r="G62" s="135">
        <f ca="1">IFERROR(NOW()-F62,"")</f>
        <v>45991.468348148148</v>
      </c>
      <c r="H62" s="38"/>
      <c r="I62" s="154" t="str">
        <f>IFERROR(VLOOKUP(D62,DB!A:F,6,0),"")</f>
        <v/>
      </c>
      <c r="J62" s="154" t="str">
        <f>IFERROR(VLOOKUP(D62,DB!A:G,7,0),"")</f>
        <v/>
      </c>
      <c r="K62" s="37"/>
      <c r="L62" s="154" t="str">
        <f>IFERROR(VLOOKUP(D62,DB!A:I,9,0),"")</f>
        <v/>
      </c>
    </row>
    <row r="63" spans="1:12">
      <c r="A63" s="37"/>
      <c r="B63" s="154" t="str">
        <f>IFERROR(VLOOKUP(D63,DB!A:K,11,0),"")</f>
        <v/>
      </c>
      <c r="C63" s="37"/>
      <c r="D63" s="37"/>
      <c r="E63" s="37"/>
      <c r="F63" s="38"/>
      <c r="G63" s="135">
        <f ca="1">IFERROR(NOW()-F63,"")</f>
        <v>45991.468348148148</v>
      </c>
      <c r="H63" s="38"/>
      <c r="I63" s="154" t="str">
        <f>IFERROR(VLOOKUP(D63,DB!A:F,6,0),"")</f>
        <v/>
      </c>
      <c r="J63" s="154" t="str">
        <f>IFERROR(VLOOKUP(D63,DB!A:G,7,0),"")</f>
        <v/>
      </c>
      <c r="K63" s="37"/>
      <c r="L63" s="154" t="str">
        <f>IFERROR(VLOOKUP(D63,DB!A:I,9,0),"")</f>
        <v/>
      </c>
    </row>
    <row r="64" spans="1:12">
      <c r="A64" s="37"/>
      <c r="B64" s="154" t="str">
        <f>IFERROR(VLOOKUP(D64,DB!A:K,11,0),"")</f>
        <v/>
      </c>
      <c r="C64" s="37"/>
      <c r="D64" s="37"/>
      <c r="E64" s="37"/>
      <c r="F64" s="38"/>
      <c r="G64" s="135">
        <f ca="1">IFERROR(NOW()-F64,"")</f>
        <v>45991.468348148148</v>
      </c>
      <c r="H64" s="38"/>
      <c r="I64" s="154" t="str">
        <f>IFERROR(VLOOKUP(D64,DB!A:F,6,0),"")</f>
        <v/>
      </c>
      <c r="J64" s="154" t="str">
        <f>IFERROR(VLOOKUP(D64,DB!A:G,7,0),"")</f>
        <v/>
      </c>
      <c r="K64" s="37"/>
      <c r="L64" s="154" t="str">
        <f>IFERROR(VLOOKUP(D64,DB!A:I,9,0),"")</f>
        <v/>
      </c>
    </row>
    <row r="65" spans="1:12">
      <c r="A65" s="37"/>
      <c r="B65" s="154" t="str">
        <f>IFERROR(VLOOKUP(D65,DB!A:K,11,0),"")</f>
        <v/>
      </c>
      <c r="C65" s="37"/>
      <c r="D65" s="37"/>
      <c r="E65" s="37"/>
      <c r="F65" s="38"/>
      <c r="G65" s="135">
        <f ca="1">IFERROR(NOW()-F65,"")</f>
        <v>45991.468348148148</v>
      </c>
      <c r="H65" s="38"/>
      <c r="I65" s="154" t="str">
        <f>IFERROR(VLOOKUP(D65,DB!A:F,6,0),"")</f>
        <v/>
      </c>
      <c r="J65" s="154" t="str">
        <f>IFERROR(VLOOKUP(D65,DB!A:G,7,0),"")</f>
        <v/>
      </c>
      <c r="K65" s="37"/>
      <c r="L65" s="154" t="str">
        <f>IFERROR(VLOOKUP(D65,DB!A:I,9,0),"")</f>
        <v/>
      </c>
    </row>
    <row r="66" spans="1:12">
      <c r="A66" s="37"/>
      <c r="B66" s="154" t="str">
        <f>IFERROR(VLOOKUP(D66,DB!A:K,11,0),"")</f>
        <v/>
      </c>
      <c r="C66" s="37"/>
      <c r="D66" s="37"/>
      <c r="E66" s="37"/>
      <c r="F66" s="38"/>
      <c r="G66" s="135">
        <f ca="1">IFERROR(NOW()-F66,"")</f>
        <v>45991.468348148148</v>
      </c>
      <c r="H66" s="38"/>
      <c r="I66" s="154" t="str">
        <f>IFERROR(VLOOKUP(D66,DB!A:F,6,0),"")</f>
        <v/>
      </c>
      <c r="J66" s="154" t="str">
        <f>IFERROR(VLOOKUP(D66,DB!A:G,7,0),"")</f>
        <v/>
      </c>
      <c r="K66" s="37"/>
      <c r="L66" s="154" t="str">
        <f>IFERROR(VLOOKUP(D66,DB!A:I,9,0),"")</f>
        <v/>
      </c>
    </row>
    <row r="67" spans="1:12">
      <c r="A67" s="37"/>
      <c r="B67" s="154" t="str">
        <f>IFERROR(VLOOKUP(D67,DB!A:K,11,0),"")</f>
        <v/>
      </c>
      <c r="C67" s="37"/>
      <c r="D67" s="37"/>
      <c r="E67" s="37"/>
      <c r="F67" s="38"/>
      <c r="G67" s="135">
        <f ca="1">IFERROR(NOW()-F67,"")</f>
        <v>45991.468348148148</v>
      </c>
      <c r="H67" s="38"/>
      <c r="I67" s="154" t="str">
        <f>IFERROR(VLOOKUP(D67,DB!A:F,6,0),"")</f>
        <v/>
      </c>
      <c r="J67" s="154" t="str">
        <f>IFERROR(VLOOKUP(D67,DB!A:G,7,0),"")</f>
        <v/>
      </c>
      <c r="K67" s="37"/>
      <c r="L67" s="154" t="str">
        <f>IFERROR(VLOOKUP(D67,DB!A:I,9,0),"")</f>
        <v/>
      </c>
    </row>
    <row r="68" spans="1:12">
      <c r="A68" s="37"/>
      <c r="B68" s="154" t="str">
        <f>IFERROR(VLOOKUP(D68,DB!A:K,11,0),"")</f>
        <v/>
      </c>
      <c r="C68" s="37"/>
      <c r="D68" s="37"/>
      <c r="E68" s="37"/>
      <c r="F68" s="38"/>
      <c r="G68" s="135">
        <f ca="1">IFERROR(NOW()-F68,"")</f>
        <v>45991.468348148148</v>
      </c>
      <c r="H68" s="38"/>
      <c r="I68" s="154" t="str">
        <f>IFERROR(VLOOKUP(D68,DB!A:F,6,0),"")</f>
        <v/>
      </c>
      <c r="J68" s="154" t="str">
        <f>IFERROR(VLOOKUP(D68,DB!A:G,7,0),"")</f>
        <v/>
      </c>
      <c r="K68" s="37"/>
      <c r="L68" s="154" t="str">
        <f>IFERROR(VLOOKUP(D68,DB!A:I,9,0),"")</f>
        <v/>
      </c>
    </row>
    <row r="69" spans="1:12">
      <c r="A69" s="37"/>
      <c r="B69" s="154" t="str">
        <f>IFERROR(VLOOKUP(D69,DB!A:K,11,0),"")</f>
        <v/>
      </c>
      <c r="C69" s="37"/>
      <c r="D69" s="37"/>
      <c r="E69" s="37"/>
      <c r="F69" s="38"/>
      <c r="G69" s="135">
        <f ca="1">IFERROR(NOW()-F69,"")</f>
        <v>45991.468348148148</v>
      </c>
      <c r="H69" s="38"/>
      <c r="I69" s="154" t="str">
        <f>IFERROR(VLOOKUP(D69,DB!A:F,6,0),"")</f>
        <v/>
      </c>
      <c r="J69" s="154" t="str">
        <f>IFERROR(VLOOKUP(D69,DB!A:G,7,0),"")</f>
        <v/>
      </c>
      <c r="K69" s="37"/>
      <c r="L69" s="154" t="str">
        <f>IFERROR(VLOOKUP(D69,DB!A:I,9,0),"")</f>
        <v/>
      </c>
    </row>
    <row r="70" spans="1:12">
      <c r="A70" s="37"/>
      <c r="B70" s="154" t="str">
        <f>IFERROR(VLOOKUP(D70,DB!A:K,11,0),"")</f>
        <v/>
      </c>
      <c r="C70" s="37"/>
      <c r="D70" s="37"/>
      <c r="E70" s="37"/>
      <c r="F70" s="38"/>
      <c r="G70" s="135">
        <f ca="1">IFERROR(NOW()-F70,"")</f>
        <v>45991.468348148148</v>
      </c>
      <c r="H70" s="38"/>
      <c r="I70" s="154" t="str">
        <f>IFERROR(VLOOKUP(D70,DB!A:F,6,0),"")</f>
        <v/>
      </c>
      <c r="J70" s="154" t="str">
        <f>IFERROR(VLOOKUP(D70,DB!A:G,7,0),"")</f>
        <v/>
      </c>
      <c r="K70" s="37"/>
      <c r="L70" s="154" t="str">
        <f>IFERROR(VLOOKUP(D70,DB!A:I,9,0),"")</f>
        <v/>
      </c>
    </row>
    <row r="71" spans="1:12">
      <c r="A71" s="37"/>
      <c r="B71" s="154" t="str">
        <f>IFERROR(VLOOKUP(D71,DB!A:K,11,0),"")</f>
        <v/>
      </c>
      <c r="C71" s="37"/>
      <c r="D71" s="37"/>
      <c r="E71" s="37"/>
      <c r="F71" s="38"/>
      <c r="G71" s="135">
        <f ca="1">IFERROR(NOW()-F71,"")</f>
        <v>45991.468348148148</v>
      </c>
      <c r="H71" s="38"/>
      <c r="I71" s="154" t="str">
        <f>IFERROR(VLOOKUP(D71,DB!A:F,6,0),"")</f>
        <v/>
      </c>
      <c r="J71" s="154" t="str">
        <f>IFERROR(VLOOKUP(D71,DB!A:G,7,0),"")</f>
        <v/>
      </c>
      <c r="K71" s="37"/>
      <c r="L71" s="154" t="str">
        <f>IFERROR(VLOOKUP(D71,DB!A:I,9,0),"")</f>
        <v/>
      </c>
    </row>
    <row r="72" spans="1:12">
      <c r="A72" s="37"/>
      <c r="B72" s="154" t="str">
        <f>IFERROR(VLOOKUP(D72,DB!A:K,11,0),"")</f>
        <v/>
      </c>
      <c r="C72" s="37"/>
      <c r="D72" s="37"/>
      <c r="E72" s="37"/>
      <c r="F72" s="38"/>
      <c r="G72" s="135">
        <f ca="1">IFERROR(NOW()-F72,"")</f>
        <v>45991.468348148148</v>
      </c>
      <c r="H72" s="38"/>
      <c r="I72" s="154" t="str">
        <f>IFERROR(VLOOKUP(D72,DB!A:F,6,0),"")</f>
        <v/>
      </c>
      <c r="J72" s="154" t="str">
        <f>IFERROR(VLOOKUP(D72,DB!A:G,7,0),"")</f>
        <v/>
      </c>
      <c r="K72" s="37"/>
      <c r="L72" s="154" t="str">
        <f>IFERROR(VLOOKUP(D72,DB!A:I,9,0),"")</f>
        <v/>
      </c>
    </row>
    <row r="73" spans="1:12">
      <c r="A73" s="37"/>
      <c r="B73" s="154" t="str">
        <f>IFERROR(VLOOKUP(D73,DB!A:K,11,0),"")</f>
        <v/>
      </c>
      <c r="C73" s="37"/>
      <c r="D73" s="37"/>
      <c r="E73" s="37"/>
      <c r="F73" s="38"/>
      <c r="G73" s="135">
        <f ca="1">IFERROR(NOW()-F73,"")</f>
        <v>45991.468348148148</v>
      </c>
      <c r="H73" s="38"/>
      <c r="I73" s="154" t="str">
        <f>IFERROR(VLOOKUP(D73,DB!A:F,6,0),"")</f>
        <v/>
      </c>
      <c r="J73" s="154" t="str">
        <f>IFERROR(VLOOKUP(D73,DB!A:G,7,0),"")</f>
        <v/>
      </c>
      <c r="K73" s="37"/>
      <c r="L73" s="154" t="str">
        <f>IFERROR(VLOOKUP(D73,DB!A:I,9,0),"")</f>
        <v/>
      </c>
    </row>
    <row r="74" spans="1:12">
      <c r="A74" s="37"/>
      <c r="B74" s="154" t="str">
        <f>IFERROR(VLOOKUP(D74,DB!A:K,11,0),"")</f>
        <v/>
      </c>
      <c r="C74" s="37"/>
      <c r="D74" s="37"/>
      <c r="E74" s="37"/>
      <c r="F74" s="38"/>
      <c r="G74" s="135">
        <f ca="1">IFERROR(NOW()-F74,"")</f>
        <v>45991.468348148148</v>
      </c>
      <c r="H74" s="38"/>
      <c r="I74" s="154" t="str">
        <f>IFERROR(VLOOKUP(D74,DB!A:F,6,0),"")</f>
        <v/>
      </c>
      <c r="J74" s="154" t="str">
        <f>IFERROR(VLOOKUP(D74,DB!A:G,7,0),"")</f>
        <v/>
      </c>
      <c r="K74" s="37"/>
      <c r="L74" s="154" t="str">
        <f>IFERROR(VLOOKUP(D74,DB!A:I,9,0),"")</f>
        <v/>
      </c>
    </row>
    <row r="75" spans="1:12">
      <c r="A75" s="37"/>
      <c r="B75" s="154" t="str">
        <f>IFERROR(VLOOKUP(D75,DB!A:K,11,0),"")</f>
        <v/>
      </c>
      <c r="C75" s="37"/>
      <c r="D75" s="37"/>
      <c r="E75" s="37"/>
      <c r="F75" s="38"/>
      <c r="G75" s="135">
        <f ca="1">IFERROR(NOW()-F75,"")</f>
        <v>45991.468348148148</v>
      </c>
      <c r="H75" s="38"/>
      <c r="I75" s="154" t="str">
        <f>IFERROR(VLOOKUP(D75,DB!A:F,6,0),"")</f>
        <v/>
      </c>
      <c r="J75" s="154" t="str">
        <f>IFERROR(VLOOKUP(D75,DB!A:G,7,0),"")</f>
        <v/>
      </c>
      <c r="K75" s="37"/>
      <c r="L75" s="154" t="str">
        <f>IFERROR(VLOOKUP(D75,DB!A:I,9,0),"")</f>
        <v/>
      </c>
    </row>
    <row r="76" spans="1:12">
      <c r="A76" s="37"/>
      <c r="B76" s="154" t="str">
        <f>IFERROR(VLOOKUP(D76,DB!A:K,11,0),"")</f>
        <v/>
      </c>
      <c r="C76" s="37"/>
      <c r="D76" s="37"/>
      <c r="E76" s="37"/>
      <c r="F76" s="38"/>
      <c r="G76" s="135">
        <f ca="1">IFERROR(NOW()-F76,"")</f>
        <v>45991.468348148148</v>
      </c>
      <c r="H76" s="38"/>
      <c r="I76" s="154" t="str">
        <f>IFERROR(VLOOKUP(D76,DB!A:F,6,0),"")</f>
        <v/>
      </c>
      <c r="J76" s="154" t="str">
        <f>IFERROR(VLOOKUP(D76,DB!A:G,7,0),"")</f>
        <v/>
      </c>
      <c r="K76" s="37"/>
      <c r="L76" s="154" t="str">
        <f>IFERROR(VLOOKUP(D76,DB!A:I,9,0),"")</f>
        <v/>
      </c>
    </row>
    <row r="77" spans="1:12">
      <c r="A77" s="37"/>
      <c r="B77" s="154" t="str">
        <f>IFERROR(VLOOKUP(D77,DB!A:K,11,0),"")</f>
        <v/>
      </c>
      <c r="C77" s="37"/>
      <c r="D77" s="37"/>
      <c r="E77" s="37"/>
      <c r="F77" s="38"/>
      <c r="G77" s="135">
        <f ca="1">IFERROR(NOW()-F77,"")</f>
        <v>45991.468348148148</v>
      </c>
      <c r="H77" s="38"/>
      <c r="I77" s="154" t="str">
        <f>IFERROR(VLOOKUP(D77,DB!A:F,6,0),"")</f>
        <v/>
      </c>
      <c r="J77" s="154" t="str">
        <f>IFERROR(VLOOKUP(D77,DB!A:G,7,0),"")</f>
        <v/>
      </c>
      <c r="K77" s="37"/>
      <c r="L77" s="154" t="str">
        <f>IFERROR(VLOOKUP(D77,DB!A:I,9,0),"")</f>
        <v/>
      </c>
    </row>
    <row r="78" spans="1:12">
      <c r="A78" s="37"/>
      <c r="B78" s="154" t="str">
        <f>IFERROR(VLOOKUP(D78,DB!A:K,11,0),"")</f>
        <v/>
      </c>
      <c r="C78" s="37"/>
      <c r="D78" s="37"/>
      <c r="E78" s="37"/>
      <c r="F78" s="38"/>
      <c r="G78" s="135">
        <f ca="1">IFERROR(NOW()-F78,"")</f>
        <v>45991.468348148148</v>
      </c>
      <c r="H78" s="38"/>
      <c r="I78" s="154" t="str">
        <f>IFERROR(VLOOKUP(D78,DB!A:F,6,0),"")</f>
        <v/>
      </c>
      <c r="J78" s="154" t="str">
        <f>IFERROR(VLOOKUP(D78,DB!A:G,7,0),"")</f>
        <v/>
      </c>
      <c r="K78" s="37"/>
      <c r="L78" s="154" t="str">
        <f>IFERROR(VLOOKUP(D78,DB!A:I,9,0),"")</f>
        <v/>
      </c>
    </row>
    <row r="79" spans="1:12">
      <c r="A79" s="37"/>
      <c r="B79" s="154" t="str">
        <f>IFERROR(VLOOKUP(D79,DB!A:K,11,0),"")</f>
        <v/>
      </c>
      <c r="C79" s="37"/>
      <c r="D79" s="37"/>
      <c r="E79" s="37"/>
      <c r="F79" s="38"/>
      <c r="G79" s="135">
        <f ca="1">IFERROR(NOW()-F79,"")</f>
        <v>45991.468348148148</v>
      </c>
      <c r="H79" s="38"/>
      <c r="I79" s="154" t="str">
        <f>IFERROR(VLOOKUP(D79,DB!A:F,6,0),"")</f>
        <v/>
      </c>
      <c r="J79" s="154" t="str">
        <f>IFERROR(VLOOKUP(D79,DB!A:G,7,0),"")</f>
        <v/>
      </c>
      <c r="K79" s="37"/>
      <c r="L79" s="154" t="str">
        <f>IFERROR(VLOOKUP(D79,DB!A:I,9,0),"")</f>
        <v/>
      </c>
    </row>
    <row r="80" spans="1:12">
      <c r="A80" s="37"/>
      <c r="B80" s="154" t="str">
        <f>IFERROR(VLOOKUP(D80,DB!A:K,11,0),"")</f>
        <v/>
      </c>
      <c r="C80" s="37"/>
      <c r="D80" s="37"/>
      <c r="E80" s="37"/>
      <c r="F80" s="38"/>
      <c r="G80" s="135">
        <f ca="1">IFERROR(NOW()-F80,"")</f>
        <v>45991.468348148148</v>
      </c>
      <c r="H80" s="38"/>
      <c r="I80" s="154" t="str">
        <f>IFERROR(VLOOKUP(D80,DB!A:F,6,0),"")</f>
        <v/>
      </c>
      <c r="J80" s="154" t="str">
        <f>IFERROR(VLOOKUP(D80,DB!A:G,7,0),"")</f>
        <v/>
      </c>
      <c r="K80" s="37"/>
      <c r="L80" s="154" t="str">
        <f>IFERROR(VLOOKUP(D80,DB!A:I,9,0),"")</f>
        <v/>
      </c>
    </row>
    <row r="81" spans="1:12">
      <c r="A81" s="155"/>
      <c r="B81" s="156" t="str">
        <f>IFERROR(VLOOKUP(D81,DB!A:K,11,0),"")</f>
        <v/>
      </c>
      <c r="C81" s="155"/>
      <c r="D81" s="155"/>
      <c r="E81" s="155"/>
      <c r="F81" s="157"/>
      <c r="G81" s="158">
        <f ca="1">IFERROR(NOW()-F81,"")</f>
        <v>45991.468348148148</v>
      </c>
      <c r="H81" s="157"/>
      <c r="I81" s="156" t="str">
        <f>IFERROR(VLOOKUP(D81,DB!A:F,6,0),"")</f>
        <v/>
      </c>
      <c r="J81" s="156" t="str">
        <f>IFERROR(VLOOKUP(D81,DB!A:G,7,0),"")</f>
        <v/>
      </c>
      <c r="K81" s="155"/>
      <c r="L81" s="156"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45991.468348148148</v>
      </c>
      <c r="H2" s="121">
        <v>45991.296655092592</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
      </c>
      <c r="C3" s="120"/>
      <c r="D3" s="119"/>
      <c r="E3" s="106"/>
      <c r="F3" s="121"/>
      <c r="G3" s="72">
        <f ca="1">IFERROR(NOW()-F3,"-")</f>
        <v>45991.468348148148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45991.468348148148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45991.468348148148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45991.468348148148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45991.468348148148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45991.468348148148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45991.468348148148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45991.468348148148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45991.468348148148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45991.468348148148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45991.468348148148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45991.468348148148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45991.468348148148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45991.468348148148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45991.468348148148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45991.468348148148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45991.468348148148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45991.468348148148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45991.468348148148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45991.468348148148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45991.468348148148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45991.468348148148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45991.468348148148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45991.468348148148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45991.468348148148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45991.468348148148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45991.468348148148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45991.468348148148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45991.468348148148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45991.468348148148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45991.468348148148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45991.468348148148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45991.468348148148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45991.468348148148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45991.468348148148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45991.468348148148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45991.468348148148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45991.468348148148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45991.468348148148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45991.468348148148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45991.468348148148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45991.468348148148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45991.468348148148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45991.468348148148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45991.468348148148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45991.468348148148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45991.468348148148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45991.468348148148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45991.468348148148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45991.468348148148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45991.468348148148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45991.468348148148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45991.468348148148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45991.468348148148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45991.468348148148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45991.468348148148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45991.468348148148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45991.468348148148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45991.468348148148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45991.468348148148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45991.468348148148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45991.468348148148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45991.468348148148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45991.468348148148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45991.468348148148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45991.468348148148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45991.468348148148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45991.468348148148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45991.468348148148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45991.468348148148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45991.468348148148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45991.468348148148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45991.468348148148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45991.468348148148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45991.468348148148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45991.468348148148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45991.468348148148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45991.468348148148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45991.468348148148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45991.468348148148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45991.468348148148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45991.468348148148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45991.468348148148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45991.468348148148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45991.468348148148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45991.468348148148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45991.468348148148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45991.468348148148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45991.468348148148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45991.468348148148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45991.468348148148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45991.468348148148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45991.468348148148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45991.468348148148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45991.468348148148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45991.468348148148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45991.468348148148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45991.468348148148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45991.468348148148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45991.468348148148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45991.468348148148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45991.468348148148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45991.468348148148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45991.468348148148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45991.468348148148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45991.468348148148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45991.468348148148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45991.468348148148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45991.468348148148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45991.468348148148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45991.468348148148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45991.468348148148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45991.468348148148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45991.468348148148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45991.468348148148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45991.468348148148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45991.468348148148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45991.468348148148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45991.468348148148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45991.468348148148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45991.468348148148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45991.468348148148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45991.468348148148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45991.468348148148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45991.468348148148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45991.468348148148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45991.468348148148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45991.468348148148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45991.468348148148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45991.468348148148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45991.468348148148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45991.468348148148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45991.468348148148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45991.468348148148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45991.468348148148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45991.468348148148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45991.468348148148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45991.468348148148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45991.468348148148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45991.468348148148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45991.468348148148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45991.468348148148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45991.468348148148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45991.468348148148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45991.468348148148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45991.468348148148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45991.468348148148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45991.468348148148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45991.468348148148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45991.468348148148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45991.468348148148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45991.468348148148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45991.468348148148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45991.468348148148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45991.468348148148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45991.468348148148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45991.468348148148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45991.468348148148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45991.468348148148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45991.468348148148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45991.468348148148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45991.468348148148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45991.468348148148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45991.468348148148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45991.468348148148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45991.468348148148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45991.468348148148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45991.468348148148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45991.468348148148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45991.468348148148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45991.468348148148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45991.468348148148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45991.468348148148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45991.468348148148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45991.468348148148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45991.468348148148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45991.468348148148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45991.468348148148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45991.468348148148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45991.468348148148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45991.468348148148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45991.468348148148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45991.468348148148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45991.468348148148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45991.468348148148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45991.468348148148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45991.468348148148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45991.468348148148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45991.468348148148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45991.468348148148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45991.468348148148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45991.468348148148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45991.468348148148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45991.468348148148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45991.468348148148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45991.468348148148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45991.468348148148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45991.468348148148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45991.468348148148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45991.468348148148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45991.468348148148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45991.468348148148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45991.468348148148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45991.468348148148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45991.468348148148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45991.468348148148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45991.468348148148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45991.468348148148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45991.468348148148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45991.468348148148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45991.468348148148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45991.468348148148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45991.468348148148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45991.468348148148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45991.468348148148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45991.468348148148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45991.468348148148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45991.468348148148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45991.468348148148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45991.468348148148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45991.468348148148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45991.468348148148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45991.468348148148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45991.468348148148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45991.468348148148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45991.468348148148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45991.468348148148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45991.468348148148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45991.468348148148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45991.468348148148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45991.468348148148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45991.468348148148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45991.468348148148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45991.468348148148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45991.468348148148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45991.468348148148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45991.468348148148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45991.468348148148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45991.468348148148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45991.468348148148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45991.468348148148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45991.468348148148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45991.468348148148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45991.468348148148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45991.468348148148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45991.468348148148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45991.468348148148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45991.468348148148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45991.468348148148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45991.468348148148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45991.468348148148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45991.468348148148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45991.468348148148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45991.468348148148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45991.468348148148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45991.468348148148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45991.468348148148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45991.468348148148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45991.468348148148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45991.468348148148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45991.468348148148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45991.468348148148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45991.468348148148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45991.468348148148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45991.468348148148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45991.468348148148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45991.468348148148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45991.468348148148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45991.468348148148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45991.468348148148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45991.468348148148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45991.468348148148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45991.468348148148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45991.468348148148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45991.468348148148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45991.468348148148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45991.468348148148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45991.468348148148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45991.468348148148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45991.468348148148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45991.468348148148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45991.468348148148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45991.468348148148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45991.468348148148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45991.468348148148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45991.468348148148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45991.468348148148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45991.468348148148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45991.468348148148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45991.468348148148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45991.468348148148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45991.468348148148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45991.468348148148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45991.468348148148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45991.468348148148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45991.468348148148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45991.468348148148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45991.468348148148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45991.468348148148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45991.468348148148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45991.468348148148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45991.468348148148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45991.468348148148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45991.468348148148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45991.468348148148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45991.468348148148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45991.468348148148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45991.468348148148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45991.468348148148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45991.468348148148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45991.468348148148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45991.468348148148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45991.468348148148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45991.468348148148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45991.468348148148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45991.468348148148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45991.468348148148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45991.468348148148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45991.468348148148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45991.468348148148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45991.468348148148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45991.468348148148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45991.468348148148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45991.468348148148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45991.468348148148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45991.468348148148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45991.468348148148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45991.468348148148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45991.468348148148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45991.468348148148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45991.468348148148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45991.468348148148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45991.468348148148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45991.468348148148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45991.468348148148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45991.468348148148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45991.468348148148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45991.468348148148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45991.468348148148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45991.468348148148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45991.468348148148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45991.468348148148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45991.468348148148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45991.468348148148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45991.468348148148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45991.468348148148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45991.468348148148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45991.468348148148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45991.468348148148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45991.468348148148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45991.468348148148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45991.468348148148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45991.468348148148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45991.468348148148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45991.468348148148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45991.468348148148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45991.468348148148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45991.468348148148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45991.468348148148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45991.468348148148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45991.468348148148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45991.468348148148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45991.468348148148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45991.468348148148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45991.468348148148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45991.468348148148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45991.468348148148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45991.468348148148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45991.468348148148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45991.468348148148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45991.468348148148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45991.468348148148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45991.468348148148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45991.468348148148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45991.468348148148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45991.468348148148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45991.468348148148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45991.468348148148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45991.468348148148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45991.468348148148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45991.468348148148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45991.468348148148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45991.468348148148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45991.468348148148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45991.468348148148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45991.468348148148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45991.468348148148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45991.468348148148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45991.468348148148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45991.468348148148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45991.468348148148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45991.468348148148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45991.468348148148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45991.468348148148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45991.468348148148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45991.468348148148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45991.468348148148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45991.468348148148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45991.468348148148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45991.468348148148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45991.468348148148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45991.468348148148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45991.468348148148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45991.468348148148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45991.468348148148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45991.468348148148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45991.468348148148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45991.468348148148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45991.468348148148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45991.468348148148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45991.468348148148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45991.468348148148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45991.468348148148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45991.468348148148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45991.468348148148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45991.468348148148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45991.468348148148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45991.468348148148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45991.468348148148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45991.468348148148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45991.468348148148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45991.468348148148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45991.468348148148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45991.468348148148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45991.468348148148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45991.468348148148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45991.468348148148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45991.468348148148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45991.468348148148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45991.468348148148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45991.468348148148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45991.468348148148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45991.468348148148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45991.468348148148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45991.468348148148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45991.468348148148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45991.468348148148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45991.468348148148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45991.468348148148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45991.468348148148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45991.468348148148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45991.468348148148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45991.468348148148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45991.468348148148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45991.468348148148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45991.468348148148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45991.468348148148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45991.468348148148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45991.468348148148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45991.468348148148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45991.468348148148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45991.468348148148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45991.468348148148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45991.468348148148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45991.468348148148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45991.468348148148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45991.468348148148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45991.468348148148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45991.468348148148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45991.468348148148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45991.468348148148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45991.468348148148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45991.468348148148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45991.468348148148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45991.468348148148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45991.468348148148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45991.468348148148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45991.468348148148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45991.468348148148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45991.468348148148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45991.468348148148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45991.468348148148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45991.468348148148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45991.468348148148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45991.468348148148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45991.468348148148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45991.468348148148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45991.468348148148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45991.468348148148</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45991.468348148148</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45991.468348148148</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45991.468348148148</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45991.468348148148</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