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43" documentId="120_S{2AC9BD13-BADA-5192-A53E-5A8FF88502F6}" xr6:coauthVersionLast="47" xr6:coauthVersionMax="47" xr10:uidLastSave="{A0EC14F9-612C-4E79-A977-B4080CF1C61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<sst xmlns="http://schemas.openxmlformats.org/spreadsheetml/2006/main" count="181592" uniqueCount="39208">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</sst>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329.74213263888669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45992.690558564813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45992.690558564813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45992.690558564813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45992.690558564813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45992.690558564813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45992.690558564813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45992.690558564813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45992.690558564813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45992.690558564813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45992.690558564813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45992.690558564813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45992.690558564813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45992.690558564813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45992.690558564813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45992.690558564813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45992.690558564813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45992.690558564813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45992.690558564813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45992.690558564813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45992.690558564813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45992.690558564813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45992.690558564813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45992.690558564813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45992.690558564813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45992.690558564813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45992.690558564813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45992.690558564813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45992.690558564813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45992.690558564813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45992.690558564813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45992.690558564813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45992.690558564813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45992.690558564813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45992.690558564813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45992.690558564813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45992.690558564813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45992.690558564813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45992.690558564813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45992.690558564813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45992.690558564813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45992.690558564813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45992.690558564813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45992.690558564813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45992.690558564813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45992.690558564813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45992.690558564813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45992.690558564813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45992.690558564813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45992.690558564813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45992.690558564813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45992.690558564813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45992.690558564813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45992.690558564813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45992.690558564813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45992.690558564813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45992.690558564813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45992.690558564813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45992.690558564813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45992.690558564813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45992.690558564813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45992.690558564813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45992.690558564813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45992.690558564813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45992.690558564813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45992.690558564813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45992.690558564813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45992.690558564813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45992.690558564813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45992.690558564813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45992.690558564813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45992.690558564813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45992.690558564813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45992.690558564813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45992.690558564813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45992.690558564813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45992.690558564813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45992.690558564813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45992.690558564813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45992.690558564813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45992.690558564813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45992.690558564813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45992.690558564813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45992.690558564813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45992.690558564813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45992.690558564813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45992.690558564813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45992.690558564813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45992.690558564813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45992.690558564813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45992.690558564813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45992.690558564813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45992.690558564813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45992.690558564813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45992.690558564813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45992.690558564813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45992.690558564813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45992.690558564813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45992.690558564813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45992.690558564813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45992.690558564813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45992.690558564813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45992.690558564813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45992.690558564813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45992.690558564813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45992.690558564813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45992.690558564813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45992.690558564813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45992.690558564813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45992.690558564813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45992.690558564813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45992.690558564813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45992.690558564813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45992.690558564813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45992.690558564813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45992.690558564813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45992.690558564813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45992.690558564813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45992.690558564813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45992.690558564813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45992.690558564813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45992.690558564813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45992.690558564813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45992.690558564813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45992.690558564813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45992.690558564813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45992.690558564813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45992.690558564813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45992.690558564813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45992.690558564813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45992.690558564813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45992.690558564813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45992.690558564813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45992.690558564813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45992.690558564813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45992.690558564813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45992.690558564813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45992.690558564813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45992.690558564813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45992.690558564813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45992.690558564813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45992.690558564813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45992.690558564813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45992.690558564813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45992.690558564813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45992.690558564813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45992.690558564813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45992.690558564813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45992.690558564813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45992.690558564813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45992.690558564813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45992.690558564813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45992.690558564813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45992.690558564813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45992.690558564813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45992.690558564813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45992.690558564813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45992.690558564813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45992.690558564813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45992.690558564813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45992.690558564813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45992.690558564813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45992.690558564813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45992.690558564813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45992.690558564813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45992.690558564813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45992.690558564813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45992.690558564813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45992.690558564813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45992.690558564813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45992.690558564813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45992.690558564813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45992.690558564813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45992.690558564813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45992.690558564813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45992.690558564813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45992.690558564813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45992.690558564813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45992.690558564813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45992.690558564813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45992.690558564813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45992.690558564813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45992.690558564813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45992.690558564813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45992.690558564813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45992.690558564813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45992.690558564813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45992.690558564813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45992.690558564813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45992.690558564813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45992.690558564813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45992.690558564813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45992.690558564813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45992.690558564813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45992.690558564813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45992.690558564813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45992.690558564813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45992.690558564813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45992.690558564813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45992.690558564813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45992.690558564813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45992.690558564813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45992.690558564813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45992.690558564813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45992.690558564813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45992.690558564813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45992.690558564813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45992.690558564813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45992.690558564813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45992.690558564813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45992.690558564813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45992.690558564813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45992.690558564813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167.69072060185135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8.3031395833313582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45992.690558564813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45992.690558564813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45992.690558564813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45992.690558564813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45992.690558564813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22454</v>
      </c>
      <c r="E10" s="99"/>
      <c r="F10" s="100"/>
      <c r="G10" s="101">
        <f ca="1">IFERROR(NOW()-F10,"-")</f>
        <v>45992.690558564813</v>
      </c>
      <c r="H10" s="100"/>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45992.690558564813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45992.690558564813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45992.690558564813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45992.690558564813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45992.690558564813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45992.690558564813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45992.690558564813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45992.690558564813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45992.690558564813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45992.690558564813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45992.690558564813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45992.690558564813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45992.690558564813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45992.690558564813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45992.690558564813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45992.690558564813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45992.690558564813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45992.690558564813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45992.690558564813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45992.690558564813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45992.690558564813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45992.690558564813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45992.690558564813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45992.690558564813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45992.690558564813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45992.690558564813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45992.690558564813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45992.690558564813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45992.690558564813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45992.690558564813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45992.690558564813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45992.690558564813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45992.690558564813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45992.690558564813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45992.690558564813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45992.690558564813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45992.690558564813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45992.690558564813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45992.690558564813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45992.690558564813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45992.690558564813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45992.690558564813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45992.690558564813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45992.690558564813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45992.690558564813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45992.690558564813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45992.690558564813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45992.690558564813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45992.690558564813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45992.690558564813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45992.690558564813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45992.690558564813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45992.690558564813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45992.690558564813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45992.690558564813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45992.690558564813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45992.690558564813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45992.690558564813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45992.690558564813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45992.690558564813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45992.690558564813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45992.690558564813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45992.690558564813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45992.690558564813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45992.690558564813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45992.690558564813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45992.690558564813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45992.690558564813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45992.690558564813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45992.690558564813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45992.690558564813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45992.690558564813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45992.690558564813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45992.690558564813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45992.690558564813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45992.690558564813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45992.690558564813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45992.690558564813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45992.690558564813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45992.690558564813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45992.690558564813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45992.690558564813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45992.690558564813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45992.690558564813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45992.690558564813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45992.690558564813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45992.690558564813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45992.690558564813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45992.690558564813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45992.690558564813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45992.690558564813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45992.690558564813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45992.690558564813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45992.690558564813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45992.690558564813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45992.690558564813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45992.690558564813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45992.690558564813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45992.690558564813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45992.690558564813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45992.690558564813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45992.690558564813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45992.690558564813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45992.690558564813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45992.690558564813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45992.690558564813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45992.690558564813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45992.690558564813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45992.690558564813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45992.690558564813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45992.690558564813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45992.690558564813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45992.690558564813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45992.690558564813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45992.690558564813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45992.690558564813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45992.690558564813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45992.690558564813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45992.690558564813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45992.690558564813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45992.690558564813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45992.690558564813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45992.690558564813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45992.690558564813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45992.690558564813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45992.690558564813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45992.690558564813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45992.690558564813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45992.690558564813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45992.690558564813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45992.690558564813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45992.690558564813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45992.690558564813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45992.690558564813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45992.690558564813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45992.690558564813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45992.690558564813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45992.690558564813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45992.690558564813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45992.690558564813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45992.690558564813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45992.690558564813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45992.690558564813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45992.690558564813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45992.690558564813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45992.690558564813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45992.690558564813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45992.690558564813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45992.690558564813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45992.690558564813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45992.690558564813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45992.690558564813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45992.690558564813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45992.690558564813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45992.690558564813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45992.690558564813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45992.690558564813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45992.690558564813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45992.690558564813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45992.690558564813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45992.690558564813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45992.690558564813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45992.690558564813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45992.690558564813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45992.690558564813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45992.690558564813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45992.690558564813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45992.690558564813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45992.690558564813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45992.690558564813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45992.690558564813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45992.690558564813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45992.690558564813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45992.690558564813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45992.690558564813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45992.690558564813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45992.690558564813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45992.690558564813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45992.690558564813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45992.690558564813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45992.690558564813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45992.690558564813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45992.690558564813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45992.690558564813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45992.690558564813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45992.690558564813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45992.690558564813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45992.690558564813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45992.690558564813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45992.690558564813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45992.690558564813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45992.690558564813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45992.690558564813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45992.690558564813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45992.690558564813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45992.690558564813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45992.690558564813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45992.690558564813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45992.690558564813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45992.690558564813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45992.690558564813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45992.690558564813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45992.690558564813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45992.690558564813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45992.690558564813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45992.690558564813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45992.690558564813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45992.690558564813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45992.690558564813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45992.690558564813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45992.690558564813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45992.690558564813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45992.690558564813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45992.690558564813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45992.690558564813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45992.690558564813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45992.690558564813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45992.690558564813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45992.690558564813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45992.690558564813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45992.690558564813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45992.690558564813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45992.690558564813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45992.690558564813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45992.690558564813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45992.690558564813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45992.690558564813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45992.690558564813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45992.690558564813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45992.690558564813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45992.690558564813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45992.690558564813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45992.690558564813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45992.690558564813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45992.690558564813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45992.690558564813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45992.690558564813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45992.690558564813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45992.690558564813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45992.690558564813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45992.690558564813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45992.690558564813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45992.690558564813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45992.690558564813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45992.690558564813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45992.690558564813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45992.690558564813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45992.690558564813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45992.690558564813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45992.690558564813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45992.690558564813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45992.690558564813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45992.690558564813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45992.690558564813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45992.690558564813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45992.690558564813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45992.690558564813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45992.690558564813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45992.690558564813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45992.690558564813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45992.690558564813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45992.690558564813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45992.690558564813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45992.690558564813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45992.690558564813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45992.690558564813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45992.690558564813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45992.690558564813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45992.690558564813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45992.690558564813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45992.690558564813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45992.690558564813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45992.690558564813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45992.690558564813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45992.690558564813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45992.690558564813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45992.690558564813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45992.690558564813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45992.690558564813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45992.690558564813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45992.690558564813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45992.690558564813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45992.690558564813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45992.690558564813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45992.690558564813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45992.690558564813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45992.690558564813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45992.690558564813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45992.690558564813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45992.690558564813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45992.690558564813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45992.690558564813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45992.690558564813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45992.690558564813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45992.690558564813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45992.690558564813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45992.690558564813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45992.690558564813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45992.690558564813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45992.690558564813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45992.690558564813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45992.690558564813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45992.690558564813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45992.690558564813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45992.690558564813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45992.690558564813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45992.690558564813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45992.690558564813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45992.690558564813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45992.690558564813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45992.690558564813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45992.690558564813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45992.690558564813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45992.690558564813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45992.690558564813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45992.690558564813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45992.690558564813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45992.690558564813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45992.690558564813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45992.690558564813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45992.690558564813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45992.690558564813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45992.690558564813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45992.690558564813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45992.690558564813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45992.690558564813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45992.690558564813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45992.690558564813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45992.690558564813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45992.690558564813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45992.690558564813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45992.690558564813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45992.690558564813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45992.690558564813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45992.690558564813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45992.690558564813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45992.690558564813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45992.690558564813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45992.690558564813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45992.690558564813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45992.690558564813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45992.690558564813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45992.690558564813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45992.690558564813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45992.690558564813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45992.690558564813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45992.690558564813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45992.690558564813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45992.690558564813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45992.690558564813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45992.690558564813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45992.690558564813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45992.690558564813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45992.690558564813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45992.690558564813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45992.690558564813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45992.690558564813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45992.690558564813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45992.690558564813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45992.690558564813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45992.690558564813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45992.690558564813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45992.690558564813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45992.690558564813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45992.690558564813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45992.690558564813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45992.690558564813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45992.690558564813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45992.690558564813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45992.690558564813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45992.690558564813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45992.690558564813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45992.690558564813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45992.690558564813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45992.690558564813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45992.690558564813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45992.690558564813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45992.690558564813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45992.690558564813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45992.690558564813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45992.690558564813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45992.690558564813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45992.690558564813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45992.690558564813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45992.690558564813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45992.690558564813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45992.690558564813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45992.690558564813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45992.690558564813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45992.690558564813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45992.690558564813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45992.690558564813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45992.690558564813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45992.690558564813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45992.690558564813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45992.690558564813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45992.690558564813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45992.690558564813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45992.690558564813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45992.690558564813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45992.690558564813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45992.690558564813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45992.690558564813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45992.690558564813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45992.690558564813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45992.690558564813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45992.690558564813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45992.690558564813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45992.690558564813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45992.690558564813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45992.690558564813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45992.690558564813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45992.690558564813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45992.690558564813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45992.690558564813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45992.690558564813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45992.690558564813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45992.690558564813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45992.690558564813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45992.690558564813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45992.690558564813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45992.690558564813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45992.690558564813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45992.690558564813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45992.690558564813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45992.690558564813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45992.690558564813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45992.690558564813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45992.690558564813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45992.690558564813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45992.690558564813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45992.690558564813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45992.690558564813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45992.690558564813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45992.690558564813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45992.690558564813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45992.690558564813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45992.690558564813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45992.690558564813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45992.690558564813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45992.690558564813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45992.690558564813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45992.690558564813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45992.690558564813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45992.690558564813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45992.690558564813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45992.690558564813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45992.690558564813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45992.690558564813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45992.690558564813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45992.690558564813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45992.690558564813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45992.690558564813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45992.690558564813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45992.690558564813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45992.690558564813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45992.690558564813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45992.690558564813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45992.690558564813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45992.690558564813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45992.690558564813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45992.690558564813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45992.690558564813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45992.690558564813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45992.690558564813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45992.690558564813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45992.690558564813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45992.690558564813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45992.690558564813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45992.690558564813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45992.690558564813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45992.690558564813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45992.690558564813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45992.690558564813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45992.690558564813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45992.690558564813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45992.690558564813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45992.690558564813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45992.690558564813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45992.690558564813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45992.690558564813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45992.690558564813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45992.690558564813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45992.690558564813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45992.690558564813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45992.690558564813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45992.690558564813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45992.690558564813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45992.690558564813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45992.690558564813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45992.690558564813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45992.690558564813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45992.690558564813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45992.690558564813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45992.690558564813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45992.690558564813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45992.690558564813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45992.690558564813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45992.690558564813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45992.690558564813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45992.690558564813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45992.690558564813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45992.690558564813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45992.690558564813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45992.690558564813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45992.690558564813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45992.690558564813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45992.690558564813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45992.690558564813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45992.690558564813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45992.690558564813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45992.690558564813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45992.690558564813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45992.690558564813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45992.690558564813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45992.690558564813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45992.690558564813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45992.690558564813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45992.690558564813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45992.690558564813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45992.690558564813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45992.690558564813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45992.690558564813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45992.690558564813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45992.690558564813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45992.690558564813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45992.690558564813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45992.690558564813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45992.690558564813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45992.690558564813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45992.690558564813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45992.690558564813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45992.690558564813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45992.690558564813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45992.690558564813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45992.690558564813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45992.690558564813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45992.690558564813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45992.690558564813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45992.690558564813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45992.690558564813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45992.690558564813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45992.690558564813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45992.690558564813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45992.690558564813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45992.690558564813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45992.690558564813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45992.690558564813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45992.690558564813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45992.690558564813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45992.690558564813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45992.690558564813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45992.690558564813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45992.690558564813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45992.690558564813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45992.690558564813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45992.690558564813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45992.690558564813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45992.690558564813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45992.690558564813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45992.690558564813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45992.690558564813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45992.690558564813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45992.690558564813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45992.690558564813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45992.690558564813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45992.690558564813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45992.690558564813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45992.690558564813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45992.690558564813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45992.690558564813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45992.690558564813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45992.690558564813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45992.690558564813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45992.690558564813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45992.690558564813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45992.690558564813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45992.690558564813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45992.690558564813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45992.690558564813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45992.690558564813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45992.690558564813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45992.690558564813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45992.690558564813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45992.690558564813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45992.690558564813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45992.690558564813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45992.690558564813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45992.690558564813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45992.690558564813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45992.690558564813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45992.690558564813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45992.690558564813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45992.690558564813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45992.690558564813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45992.690558564813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45992.690558564813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45992.690558564813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45992.690558564813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45992.690558564813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45992.690558564813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45992.690558564813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45992.690558564813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45992.690558564813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45992.690558564813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45992.690558564813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45992.690558564813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45992.690558564813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45992.690558564813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45992.690558564813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45992.690558564813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45992.690558564813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45992.690558564813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45992.690558564813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45992.690558564813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45992.690558564813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45992.690558564813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45992.690558564813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45992.690558564813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45992.690558564813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45992.690558564813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45992.690558564813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45992.690558564813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45992.690558564813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45992.690558564813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45992.690558564813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45992.690558564813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45992.690558564813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45992.690558564813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45992.690558564813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45992.690558564813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45992.690558564813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45992.690558564813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45992.690558564813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45992.690558564813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45992.690558564813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45992.690558564813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45992.690558564813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45992.690558564813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45992.690558564813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45992.690558564813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45992.690558564813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45992.690558564813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45992.690558564813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45992.690558564813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45992.690558564813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45992.690558564813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45992.690558564813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45992.690558564813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45992.690558564813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45992.690558564813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45992.690558564813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45992.690558564813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45992.690558564813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45992.690558564813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45992.690558564813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45992.690558564813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45992.690558564813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45992.690558564813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45992.690558564813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45992.690558564813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45992.690558564813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45992.690558564813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45992.690558564813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45992.690558564813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45992.690558564813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45992.690558564813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45992.690558564813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45992.690558564813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45992.690558564813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45992.690558564813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45992.690558564813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45992.690558564813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45992.690558564813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45992.690558564813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45992.690558564813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45992.690558564813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45992.690558564813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45992.690558564813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45992.690558564813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45992.690558564813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45992.690558564813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45992.690558564813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45992.690558564813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45992.690558564813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45992.690558564813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45992.690558564813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45992.690558564813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45992.690558564813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45992.690558564813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45992.690558564813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45992.690558564813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45992.690558564813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45992.690558564813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45992.690558564813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45992.690558564813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45992.690558564813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45992.690558564813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45992.690558564813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45992.690558564813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45992.690558564813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45992.690558564813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45992.690558564813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45992.690558564813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45992.690558564813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45992.690558564813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45992.690558564813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45992.690558564813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45992.690558564813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45992.690558564813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45992.690558564813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45992.690558564813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45992.690558564813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45992.690558564813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45992.690558564813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45992.690558564813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45992.690558564813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45992.690558564813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45992.690558564813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45992.690558564813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45992.690558564813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45992.690558564813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45992.690558564813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45992.690558564813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45992.690558564813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45992.690558564813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45992.690558564813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45992.690558564813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45992.690558564813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45992.690558564813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45992.690558564813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45992.690558564813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45992.690558564813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45992.690558564813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45992.690558564813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45992.690558564813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45992.690558564813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45992.690558564813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45992.690558564813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45992.690558564813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45992.690558564813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45992.690558564813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45992.690558564813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45992.690558564813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45992.690558564813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45992.690558564813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45992.690558564813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45992.690558564813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45992.690558564813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45992.690558564813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45992.690558564813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45992.690558564813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45992.690558564813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45992.690558564813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45992.690558564813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45992.690558564813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45992.690558564813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45992.690558564813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45992.690558564813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45992.690558564813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45992.690558564813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45992.690558564813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45992.690558564813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45992.690558564813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45992.690558564813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45992.690558564813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45992.690558564813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45992.690558564813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45992.690558564813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45992.690558564813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45992.690558564813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45992.690558564813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45992.690558564813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45992.690558564813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45992.690558564813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45992.690558564813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45992.690558564813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45992.690558564813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45992.690558564813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45992.690558564813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45992.690558564813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45992.690558564813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45992.690558564813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45992.690558564813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45992.690558564813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45992.690558564813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45992.690558564813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45992.690558564813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45992.690558564813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45992.690558564813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45992.690558564813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45992.690558564813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45992.690558564813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45992.690558564813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45992.690558564813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45992.690558564813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45992.690558564813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45992.690558564813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45992.690558564813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45992.690558564813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45992.690558564813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45992.690558564813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45992.690558564813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45992.690558564813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45992.690558564813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45992.690558564813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45992.690558564813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45992.690558564813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45992.690558564813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45992.690558564813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45992.690558564813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45992.690558564813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45992.690558564813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45992.690558564813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45992.690558564813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45992.690558564813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45992.690558564813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45992.690558564813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45992.690558564813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45992.690558564813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45992.690558564813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45992.690558564813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45992.690558564813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45992.690558564813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45992.690558564813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45992.690558564813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45992.690558564813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45992.690558564813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45992.690558564813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45992.690558564813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45992.690558564813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45992.690558564813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45992.690558564813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45992.690558564813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45992.690558564813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45992.690558564813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45992.690558564813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45992.690558564813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45992.690558564813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45992.690558564813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45992.690558564813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45992.690558564813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45992.690558564813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45992.690558564813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45992.690558564813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45992.690558564813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45992.690558564813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45992.690558564813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45992.690558564813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45992.690558564813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45992.690558564813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45992.690558564813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45992.690558564813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45992.690558564813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45992.690558564813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45992.690558564813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45992.690558564813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45992.690558564813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45992.690558564813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45992.690558564813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45992.690558564813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45992.690558564813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45992.690558564813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45992.690558564813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45992.690558564813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45992.690558564813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45992.690558564813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45992.690558564813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45992.690558564813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45992.690558564813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45992.690558564813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45992.690558564813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45992.690558564813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45992.690558564813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45992.690558564813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45992.690558564813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45992.690558564813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45992.690558564813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45992.690558564813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45992.690558564813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45992.690558564813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45992.690558564813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45992.690558564813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45992.690558564813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45992.690558564813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45992.690558564813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45992.690558564813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45992.690558564813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45992.690558564813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45992.690558564813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45992.690558564813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45992.690558564813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45992.690558564813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45992.690558564813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45992.690558564813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45992.690558564813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45992.690558564813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45992.690558564813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45992.690558564813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45992.690558564813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45992.690558564813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45992.690558564813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45992.690558564813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45992.690558564813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45992.690558564813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45992.690558564813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45992.690558564813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45992.690558564813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45992.690558564813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45992.690558564813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45992.690558564813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45992.690558564813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45992.690558564813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45992.690558564813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45992.690558564813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45992.690558564813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45992.690558564813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45992.690558564813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45992.690558564813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45992.690558564813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45992.690558564813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45992.690558564813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45992.690558564813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45992.690558564813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45992.690558564813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45992.690558564813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45992.690558564813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45992.690558564813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45992.690558564813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45992.690558564813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45992.690558564813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45992.690558564813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45992.690558564813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45992.690558564813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45992.690558564813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45992.690558564813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45992.690558564813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45992.690558564813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45992.690558564813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45992.690558564813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45992.690558564813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45992.690558564813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45992.690558564813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45992.690558564813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45992.690558564813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45992.690558564813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45992.690558564813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45992.690558564813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45992.690558564813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45992.690558564813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45992.690558564813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45992.690558564813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45992.690558564813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45992.690558564813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45992.690558564813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45992.690558564813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45992.690558564813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45992.690558564813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45992.690558564813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45992.690558564813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45992.690558564813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45992.690558564813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45992.690558564813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45992.690558564813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45992.690558564813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45992.690558564813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45992.690558564813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45992.690558564813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45992.690558564813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45992.690558564813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45992.690558564813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45992.690558564813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45992.690558564813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45992.690558564813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45992.690558564813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45992.690558564813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45992.690558564813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45992.690558564813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45992.690558564813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45992.690558564813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45992.690558564813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45992.690558564813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45992.690558564813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45992.690558564813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45992.690558564813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45992.690558564813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45992.690558564813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45992.690558564813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289.20984097221663</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45992.690558564813</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9.2838657408719882E-2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45992.690558564813</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45992.690558564813</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45992.690558564813</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45992.690558564813</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45992.690558564813</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45992.690558564813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45992.690558564813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45992.690558564813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45992.690558564813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45992.690558564813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45992.690558564813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45992.690558564813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45992.690558564813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45992.690558564813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45992.690558564813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45992.690558564813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45992.690558564813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45992.690558564813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45992.690558564813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45992.690558564813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45992.690558564813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45992.690558564813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45992.690558564813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45992.690558564813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45992.690558564813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45992.690558564813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45992.690558564813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45992.690558564813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45992.690558564813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45992.690558564813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45992.690558564813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45992.690558564813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45992.690558564813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45992.690558564813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45992.690558564813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45992.690558564813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45992.690558564813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45992.690558564813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45992.690558564813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45992.690558564813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45992.690558564813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45992.690558564813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45992.690558564813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45992.690558564813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45992.690558564813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45992.690558564813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45992.690558564813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45992.690558564813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45992.690558564813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45992.690558564813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45992.690558564813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45992.690558564813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45992.690558564813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45992.690558564813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45992.690558564813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45992.690558564813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45992.690558564813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45992.690558564813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45992.690558564813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45992.690558564813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45992.690558564813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45992.690558564813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45992.690558564813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45992.690558564813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45992.690558564813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45992.690558564813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45992.690558564813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45992.690558564813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45992.690558564813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45992.690558564813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45992.690558564813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45992.690558564813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45992.690558564813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45992.690558564813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45992.690558564813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45992.690558564813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45992.690558564813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45992.690558564813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45992.690558564813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45992.690558564813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45992.690558564813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45992.690558564813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45992.690558564813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45992.690558564813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45992.690558564813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45992.690558564813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45992.690558564813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45992.690558564813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45992.690558564813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45992.690558564813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45992.690558564813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45992.690558564813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45992.690558564813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45992.690558564813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45992.690558564813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45992.690558564813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45992.690558564813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45992.690558564813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45992.690558564813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45992.690558564813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45992.690558564813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45992.690558564813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45992.690558564813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45992.690558564813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45992.690558564813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45992.690558564813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45992.690558564813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45992.690558564813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45992.690558564813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45992.690558564813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45992.690558564813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45992.690558564813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45992.690558564813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45992.690558564813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45992.690558564813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45992.690558564813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45992.690558564813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45992.690558564813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45992.690558564813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45992.690558564813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45992.690558564813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45992.690558564813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45992.690558564813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45992.690558564813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45992.690558564813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45992.690558564813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45992.690558564813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45992.690558564813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45992.690558564813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45992.690558564813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45992.690558564813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45992.690558564813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45992.690558564813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45992.690558564813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45992.690558564813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45992.690558564813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45992.690558564813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45992.690558564813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45992.690558564813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45992.690558564813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45992.690558564813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45992.690558564813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45992.690558564813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45992.690558564813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45992.690558564813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45992.690558564813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45992.690558564813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45992.690558564813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45992.690558564813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45992.690558564813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45992.690558564813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45992.690558564813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45992.690558564813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45992.690558564813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45992.690558564813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45992.690558564813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45992.690558564813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45992.690558564813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45992.690558564813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45992.690558564813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45992.690558564813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45992.690558564813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45992.690558564813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45992.690558564813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45992.690558564813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45992.690558564813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45992.690558564813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45992.690558564813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45992.690558564813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45992.690558564813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45992.690558564813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45992.690558564813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45992.690558564813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45992.690558564813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45992.690558564813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45992.690558564813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45992.690558564813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45992.690558564813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45992.690558564813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45992.690558564813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45992.690558564813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45992.690558564813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45992.690558564813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45992.690558564813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45992.690558564813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45992.690558564813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45992.690558564813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45992.690558564813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45992.690558564813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45992.690558564813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45992.690558564813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45992.690558564813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45992.690558564813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45992.690558564813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45992.690558564813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45992.690558564813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45992.690558564813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45992.690558564813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45992.690558564813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45992.690558564813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45992.690558564813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45992.690558564813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45992.690558564813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45992.690558564813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45992.690558564813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45992.690558564813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45992.690558564813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45992.690558564813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45992.690558564813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45992.690558564813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45992.690558564813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45992.690558564813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45992.690558564813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45992.690558564813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45992.690558564813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45992.690558564813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45992.690558564813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45992.690558564813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45992.690558564813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45992.690558564813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45992.690558564813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45992.690558564813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45992.690558564813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45992.690558564813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45992.690558564813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45992.690558564813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45992.690558564813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45992.690558564813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45992.690558564813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45992.690558564813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45992.690558564813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45992.690558564813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45992.690558564813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45992.690558564813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45992.690558564813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45992.690558564813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45992.690558564813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45992.690558564813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45992.690558564813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45992.690558564813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45992.690558564813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45992.690558564813</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100.85849837962451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66.501681249996182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44.029447453700413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11.317259953699249</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8.9296990736329462E-2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45992.690558564813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45992.690558564813</v>
      </c>
      <c r="H8" s="38"/>
      <c r="I8" s="37" t="str">
        <f>IFERROR(VLOOKUP(D8,DB!A:F,6,0),"")</f>
        <v/>
      </c>
      <c r="J8" s="37" t="str">
        <f>IFERROR(VLOOKUP(D8,DB!A:G,7,0),"")</f>
        <v/>
      </c>
      <c r="K8" s="37"/>
      <c r="L8" s="37" t="str">
        <f>IFERROR(VLOOKUP(D8,DB!A:I,9,0),"")</f>
        <v/>
      </c>
    </row>
    <row r="9" spans="1:13">
      <c r="A9" s="37"/>
      <c r="B9" s="37" t="str">
        <f>IFERROR(VLOOKUP(D9,DB!A:K,11,0),"")</f>
        <v>R5</v>
      </c>
      <c r="C9" s="37"/>
      <c r="D9" s="37" t="s">
        <v>38505</v>
      </c>
      <c r="E9" s="37"/>
      <c r="F9" s="38"/>
      <c r="G9" s="105">
        <f ca="1">IFERROR(NOW()-F9,"")</f>
        <v>45992.690558564813</v>
      </c>
      <c r="H9" s="38"/>
      <c r="I9" s="37" t="str">
        <f>IFERROR(VLOOKUP(D9,DB!A:F,6,0),"")</f>
        <v>SCECO</v>
      </c>
      <c r="J9" s="37" t="str">
        <f>IFERROR(VLOOKUP(D9,DB!A:G,7,0),"")</f>
        <v>Good</v>
      </c>
      <c r="K9" s="37"/>
      <c r="L9" s="37" t="str">
        <f>IFERROR(VLOOKUP(D9,DB!A:I,9,0),"")</f>
        <v>Latis</v>
      </c>
    </row>
    <row r="10" spans="1:13">
      <c r="A10" s="37"/>
      <c r="B10" s="37" t="str">
        <f>IFERROR(VLOOKUP(D10,DB!A:K,11,0),"")</f>
        <v/>
      </c>
      <c r="C10" s="37"/>
      <c r="D10" s="37"/>
      <c r="E10" s="37"/>
      <c r="F10" s="38"/>
      <c r="G10" s="105">
        <f ca="1">IFERROR(NOW()-F10,"")</f>
        <v>45992.690558564813</v>
      </c>
      <c r="H10" s="38"/>
      <c r="I10" s="37" t="str">
        <f>IFERROR(VLOOKUP(D10,DB!A:F,6,0),"")</f>
        <v/>
      </c>
      <c r="J10" s="37" t="str">
        <f>IFERROR(VLOOKUP(D10,DB!A:G,7,0),"")</f>
        <v/>
      </c>
      <c r="K10" s="37"/>
      <c r="L10" s="37" t="str">
        <f>IFERROR(VLOOKUP(D10,DB!A:I,9,0),"")</f>
        <v/>
      </c>
    </row>
    <row r="11" spans="1:13">
      <c r="A11" s="37"/>
      <c r="B11" s="37" t="str">
        <f>IFERROR(VLOOKUP(D11,DB!A:K,11,0),"")</f>
        <v>R5</v>
      </c>
      <c r="C11" s="37"/>
      <c r="D11" s="37" t="s">
        <v>32900</v>
      </c>
      <c r="E11" s="37"/>
      <c r="F11" s="38"/>
      <c r="G11" s="105">
        <f ca="1">IFERROR(NOW()-F11,"")</f>
        <v>45992.690558564813</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45992.690558564813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45992.690558564813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45992.690558564813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45992.690558564813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45992.690558564813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45992.690558564813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45992.690558564813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45992.690558564813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45992.690558564813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45992.690558564813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45992.690558564813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45992.690558564813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45992.690558564813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45992.690558564813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45992.690558564813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45992.690558564813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45992.690558564813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45992.690558564813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45992.690558564813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45992.690558564813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45992.690558564813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45992.690558564813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45992.690558564813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45992.690558564813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45992.690558564813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45992.690558564813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45992.690558564813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45992.690558564813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45992.690558564813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45992.690558564813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45992.690558564813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45992.690558564813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45992.690558564813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45992.690558564813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45992.690558564813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45992.690558564813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45992.690558564813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45992.690558564813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45992.690558564813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45992.690558564813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45992.690558564813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45992.690558564813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45992.690558564813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45992.690558564813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45992.690558564813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45992.690558564813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45992.690558564813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45992.690558564813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45992.690558564813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45992.690558564813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45992.690558564813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45992.690558564813</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45992.690558564813</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45992.690558564813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45992.690558564813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45992.690558564813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45992.690558564813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45992.690558564813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45992.690558564813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45992.690558564813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45992.690558564813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45992.690558564813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45992.690558564813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45992.690558564813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45992.690558564813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45992.690558564813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45992.690558564813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45992.690558564813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45992.690558564813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45992.690558564813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45992.690558564813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45992.690558564813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45992.690558564813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45992.690558564813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45992.690558564813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45992.690558564813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45992.690558564813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45992.690558564813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45992.690558564813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45992.690558564813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45992.690558564813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45992.690558564813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45992.690558564813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45992.690558564813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45992.690558564813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45992.690558564813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45992.690558564813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45992.690558564813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45992.690558564813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45992.690558564813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45992.690558564813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45992.690558564813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45992.690558564813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45992.690558564813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45992.690558564813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45992.690558564813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45992.690558564813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45992.690558564813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45992.690558564813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45992.690558564813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45992.690558564813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45992.690558564813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45992.690558564813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45992.690558564813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45992.690558564813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45992.690558564813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45992.690558564813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45992.690558564813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45992.690558564813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45992.690558564813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45992.690558564813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45992.690558564813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45992.690558564813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45992.690558564813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45992.690558564813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45992.690558564813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45992.690558564813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45992.690558564813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45992.690558564813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45992.690558564813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45992.690558564813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45992.690558564813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45992.690558564813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45992.690558564813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45992.690558564813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45992.690558564813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45992.690558564813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45992.690558564813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45992.690558564813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45992.690558564813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45992.690558564813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45992.690558564813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45992.690558564813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45992.690558564813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45992.690558564813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45992.690558564813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45992.690558564813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45992.690558564813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45992.690558564813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45992.690558564813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45992.690558564813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45992.690558564813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45992.690558564813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45992.690558564813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45992.690558564813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45992.690558564813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45992.690558564813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45992.690558564813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45992.690558564813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45992.690558564813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45992.690558564813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45992.690558564813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45992.690558564813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45992.690558564813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45992.690558564813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45992.690558564813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45992.690558564813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45992.690558564813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45992.690558564813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45992.690558564813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45992.690558564813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45992.690558564813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45992.690558564813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45992.690558564813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45992.690558564813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45992.690558564813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45992.690558564813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45992.690558564813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45992.690558564813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45992.690558564813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45992.690558564813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45992.690558564813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45992.690558564813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45992.690558564813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45992.690558564813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45992.690558564813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45992.690558564813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45992.690558564813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45992.690558564813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45992.690558564813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45992.690558564813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45992.690558564813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45992.690558564813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45992.690558564813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45992.690558564813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45992.690558564813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45992.690558564813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45992.690558564813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45992.690558564813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45992.690558564813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45992.690558564813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45992.690558564813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45992.690558564813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45992.690558564813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45992.690558564813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45992.690558564813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45992.690558564813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45992.690558564813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45992.690558564813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45992.690558564813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45992.690558564813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45992.690558564813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45992.690558564813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45992.690558564813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45992.690558564813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45992.690558564813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45992.690558564813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45992.690558564813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45992.690558564813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45992.690558564813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45992.690558564813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45992.690558564813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45992.690558564813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45992.690558564813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45992.690558564813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45992.690558564813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45992.690558564813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45992.690558564813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45992.690558564813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45992.690558564813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45992.690558564813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45992.690558564813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45992.690558564813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45992.690558564813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45992.690558564813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45992.690558564813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45992.690558564813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45992.690558564813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45992.690558564813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45992.690558564813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45992.690558564813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45992.690558564813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45992.690558564813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45992.690558564813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45992.690558564813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45992.690558564813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45992.690558564813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45992.690558564813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45992.690558564813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45992.690558564813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45992.690558564813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45992.690558564813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45992.690558564813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45992.690558564813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45992.690558564813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45992.690558564813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45992.690558564813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45992.690558564813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45992.690558564813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45992.690558564813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45992.690558564813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45992.690558564813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45992.690558564813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45992.690558564813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45992.690558564813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45992.690558564813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45992.690558564813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45992.690558564813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45992.690558564813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45992.690558564813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45992.690558564813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45992.690558564813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45992.690558564813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45992.690558564813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45992.690558564813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45992.690558564813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45992.690558564813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45992.690558564813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45992.690558564813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45992.690558564813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45992.690558564813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45992.690558564813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45992.690558564813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45992.690558564813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45992.690558564813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45992.690558564813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45992.690558564813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45992.690558564813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45992.690558564813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45992.690558564813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45992.690558564813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45992.690558564813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45992.690558564813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45992.690558564813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45992.690558564813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45992.690558564813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45992.690558564813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45992.690558564813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45992.690558564813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45992.690558564813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45992.690558564813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45992.690558564813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45992.690558564813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45992.690558564813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45992.690558564813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45992.690558564813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45992.690558564813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45992.690558564813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45992.690558564813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45992.690558564813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45992.690558564813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45992.690558564813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45992.690558564813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45992.690558564813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45992.690558564813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45992.690558564813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45992.690558564813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45992.690558564813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45992.690558564813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45992.690558564813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45992.690558564813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45992.690558564813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45992.690558564813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45992.690558564813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45992.690558564813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45992.690558564813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45992.690558564813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45992.690558564813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45992.690558564813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45992.690558564813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45992.690558564813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45992.690558564813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45992.690558564813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45992.690558564813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45992.690558564813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45992.690558564813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45992.690558564813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45992.690558564813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45992.690558564813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45992.690558564813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45992.690558564813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45992.690558564813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45992.690558564813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45992.690558564813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45992.690558564813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45992.690558564813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45992.690558564813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45992.690558564813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45992.690558564813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45992.690558564813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45992.690558564813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45992.690558564813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45992.690558564813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45992.690558564813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45992.690558564813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45992.690558564813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45992.690558564813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45992.690558564813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45992.690558564813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45992.690558564813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45992.690558564813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45992.690558564813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45992.690558564813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45992.690558564813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45992.690558564813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45992.690558564813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45992.690558564813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45992.690558564813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45992.690558564813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45992.690558564813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45992.690558564813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45992.690558564813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45992.690558564813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45992.690558564813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45992.690558564813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45992.690558564813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45992.690558564813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45992.690558564813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45992.690558564813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45992.690558564813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45992.690558564813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45992.690558564813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45992.690558564813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45992.690558564813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45992.690558564813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45992.690558564813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45992.690558564813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45992.690558564813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45992.690558564813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45992.690558564813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45992.690558564813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45992.690558564813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45992.690558564813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45992.690558564813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45992.690558564813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45992.690558564813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45992.690558564813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45992.690558564813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45992.690558564813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45992.690558564813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45992.690558564813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45992.690558564813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45992.690558564813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45992.690558564813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45992.690558564813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45992.690558564813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45992.690558564813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45992.690558564813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45992.690558564813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45992.690558564813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45992.690558564813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45992.690558564813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45992.690558564813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45992.690558564813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45992.690558564813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45992.690558564813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45992.690558564813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45992.690558564813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45992.690558564813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45992.690558564813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45992.690558564813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45992.690558564813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45992.690558564813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45992.690558564813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45992.690558564813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45992.690558564813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45992.690558564813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45992.690558564813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45992.690558564813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45992.690558564813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45992.690558564813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45992.690558564813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45992.690558564813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45992.690558564813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45992.690558564813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45992.690558564813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45992.690558564813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45992.690558564813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45992.690558564813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45992.690558564813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45992.690558564813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45992.690558564813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45992.690558564813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45992.690558564813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45992.690558564813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45992.690558564813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45992.690558564813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45992.690558564813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45992.690558564813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45992.690558564813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45992.690558564813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45992.690558564813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45992.690558564813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45992.690558564813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45992.690558564813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45992.690558564813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45992.690558564813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45992.690558564813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45992.690558564813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45992.690558564813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45992.690558564813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45992.690558564813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45992.690558564813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45992.690558564813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45992.690558564813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45992.690558564813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45992.690558564813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45992.690558564813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45992.690558564813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45992.690558564813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45992.690558564813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45992.690558564813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45992.690558564813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45992.690558564813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45992.690558564813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45992.690558564813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45992.690558564813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45992.690558564813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45992.690558564813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45992.690558564813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45992.690558564813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45992.690558564813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45992.690558564813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45992.690558564813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45992.690558564813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45992.690558564813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45992.690558564813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45992.690558564813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45992.690558564813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45992.690558564813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45992.690558564813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45992.690558564813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45992.690558564813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45992.690558564813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45992.690558564813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45992.690558564813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45992.690558564813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45992.690558564813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45992.690558564813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45992.690558564813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45992.690558564813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45992.690558564813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45992.690558564813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45992.690558564813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45992.690558564813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45992.690558564813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45992.690558564813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45992.690558564813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45992.690558564813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45992.690558564813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45992.690558564813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45992.690558564813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45992.690558564813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45992.690558564813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45992.690558564813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45992.690558564813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45992.690558564813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45992.690558564813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45992.690558564813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45992.690558564813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45992.690558564813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45992.690558564813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45992.690558564813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45992.690558564813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45992.690558564813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45992.690558564813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45992.690558564813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45992.690558564813</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45992.690558564813</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